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lbert Pedersen\Desktop\Start 2025\SIDSTE\"/>
    </mc:Choice>
  </mc:AlternateContent>
  <xr:revisionPtr revIDLastSave="0" documentId="13_ncr:1_{EA7418DA-58BE-47C9-8CFE-E32B355C288F}" xr6:coauthVersionLast="47" xr6:coauthVersionMax="47" xr10:uidLastSave="{00000000-0000-0000-0000-000000000000}"/>
  <bookViews>
    <workbookView xWindow="-103" yWindow="-103" windowWidth="16663" windowHeight="8743" activeTab="2" xr2:uid="{00000000-000D-0000-FFFF-FFFF00000000}"/>
  </bookViews>
  <sheets>
    <sheet name="Ark1" sheetId="1" r:id="rId1"/>
    <sheet name="Ark2" sheetId="2" r:id="rId2"/>
    <sheet name="Ark3" sheetId="3" r:id="rId3"/>
  </sheets>
  <definedNames>
    <definedName name="_xlnm._FilterDatabase" localSheetId="0" hidden="1">'Ark1'!$A$2:$I$23</definedName>
  </definedNames>
  <calcPr calcId="181029"/>
</workbook>
</file>

<file path=xl/calcChain.xml><?xml version="1.0" encoding="utf-8"?>
<calcChain xmlns="http://schemas.openxmlformats.org/spreadsheetml/2006/main">
  <c r="D24" i="1" l="1"/>
  <c r="E24" i="1"/>
  <c r="F4" i="1"/>
  <c r="D37" i="2" l="1"/>
  <c r="F19" i="1"/>
  <c r="D35" i="2"/>
  <c r="D36" i="2"/>
  <c r="D34" i="2"/>
  <c r="B38" i="3" l="1"/>
  <c r="C7" i="2" l="1"/>
  <c r="C8" i="2"/>
  <c r="C9" i="2"/>
  <c r="C10" i="2"/>
  <c r="C11" i="2"/>
  <c r="C12" i="2"/>
  <c r="C13" i="2"/>
  <c r="D28" i="3" l="1"/>
  <c r="D17" i="3"/>
  <c r="F5" i="1"/>
  <c r="D30" i="3"/>
  <c r="D31" i="3"/>
  <c r="D32" i="3"/>
  <c r="D33" i="3"/>
  <c r="D34" i="3"/>
  <c r="F28" i="3"/>
  <c r="F17" i="3"/>
  <c r="F5" i="3"/>
  <c r="E28" i="3"/>
  <c r="F13" i="1"/>
  <c r="F15" i="1"/>
  <c r="F12" i="1"/>
  <c r="F23" i="1"/>
  <c r="F9" i="1"/>
  <c r="F16" i="1"/>
  <c r="F10" i="1"/>
  <c r="F14" i="1"/>
  <c r="F11" i="1"/>
  <c r="F8" i="1"/>
  <c r="F20" i="1"/>
  <c r="F17" i="1"/>
  <c r="F21" i="1"/>
  <c r="F3" i="1"/>
  <c r="F22" i="1"/>
  <c r="F18" i="1"/>
  <c r="F6" i="1"/>
  <c r="F7" i="1"/>
  <c r="F2" i="1"/>
  <c r="E30" i="3"/>
  <c r="E31" i="3"/>
  <c r="E32" i="3"/>
  <c r="E33" i="3"/>
  <c r="E34" i="3"/>
  <c r="E29" i="3"/>
  <c r="E19" i="3"/>
  <c r="E20" i="3"/>
  <c r="E21" i="3"/>
  <c r="E22" i="3"/>
  <c r="E23" i="3"/>
  <c r="E24" i="3"/>
  <c r="E25" i="3"/>
  <c r="E18" i="3"/>
  <c r="E7" i="3"/>
  <c r="E8" i="3"/>
  <c r="E9" i="3"/>
  <c r="E10" i="3"/>
  <c r="E11" i="3"/>
  <c r="E12" i="3"/>
  <c r="E13" i="3"/>
  <c r="E6" i="3"/>
  <c r="D29" i="3"/>
  <c r="D19" i="3"/>
  <c r="D20" i="3"/>
  <c r="D21" i="3"/>
  <c r="D22" i="3"/>
  <c r="D23" i="3"/>
  <c r="D24" i="3"/>
  <c r="D25" i="3"/>
  <c r="D18" i="3"/>
  <c r="D7" i="3"/>
  <c r="D8" i="3"/>
  <c r="D9" i="3"/>
  <c r="D10" i="3"/>
  <c r="D11" i="3"/>
  <c r="D12" i="3"/>
  <c r="D13" i="3"/>
  <c r="D6" i="3"/>
  <c r="G28" i="3"/>
  <c r="G17" i="3"/>
  <c r="G5" i="3"/>
  <c r="E17" i="3"/>
  <c r="E5" i="3"/>
  <c r="D5" i="3"/>
  <c r="C6" i="3"/>
  <c r="C25" i="3"/>
  <c r="I20" i="1"/>
  <c r="I23" i="1"/>
  <c r="I5" i="1"/>
  <c r="I14" i="1"/>
  <c r="C31" i="3"/>
  <c r="C32" i="3"/>
  <c r="C33" i="3"/>
  <c r="C34" i="3"/>
  <c r="C21" i="3"/>
  <c r="C22" i="3"/>
  <c r="C23" i="3"/>
  <c r="C24" i="3"/>
  <c r="C11" i="3"/>
  <c r="C12" i="3"/>
  <c r="C13" i="3"/>
  <c r="C7" i="3"/>
  <c r="C8" i="3"/>
  <c r="C9" i="3"/>
  <c r="C10" i="3"/>
  <c r="D22" i="2"/>
  <c r="D8" i="2"/>
  <c r="C30" i="3"/>
  <c r="C6" i="2"/>
  <c r="E39" i="2"/>
  <c r="F39" i="2"/>
  <c r="G39" i="2"/>
  <c r="H39" i="2"/>
  <c r="C31" i="2"/>
  <c r="C32" i="2"/>
  <c r="C33" i="2"/>
  <c r="C34" i="2"/>
  <c r="C35" i="2"/>
  <c r="C36" i="2"/>
  <c r="C30" i="2"/>
  <c r="C29" i="2"/>
  <c r="I19" i="1"/>
  <c r="I8" i="1"/>
  <c r="I12" i="1"/>
  <c r="C29" i="3"/>
  <c r="C19" i="3"/>
  <c r="C20" i="3"/>
  <c r="D5" i="2"/>
  <c r="F5" i="2"/>
  <c r="G5" i="2"/>
  <c r="C18" i="3"/>
  <c r="E5" i="2"/>
  <c r="C18" i="2"/>
  <c r="C19" i="2"/>
  <c r="C20" i="2"/>
  <c r="C21" i="2"/>
  <c r="C22" i="2"/>
  <c r="C23" i="2"/>
  <c r="C24" i="2"/>
  <c r="C25" i="2"/>
  <c r="I3" i="1"/>
  <c r="I22" i="1"/>
  <c r="I13" i="1"/>
  <c r="I4" i="1"/>
  <c r="I11" i="1"/>
  <c r="I18" i="1"/>
  <c r="I9" i="1"/>
  <c r="I21" i="1"/>
  <c r="I2" i="1"/>
  <c r="I16" i="1"/>
  <c r="I10" i="1"/>
  <c r="I6" i="1"/>
  <c r="I15" i="1"/>
  <c r="I17" i="1"/>
  <c r="I7" i="1"/>
  <c r="D10" i="2"/>
  <c r="D7" i="2"/>
  <c r="D25" i="2"/>
  <c r="D11" i="2"/>
  <c r="D9" i="2"/>
  <c r="D23" i="2"/>
  <c r="D30" i="2"/>
  <c r="D19" i="2"/>
  <c r="D32" i="2"/>
  <c r="D20" i="2"/>
  <c r="D24" i="2"/>
  <c r="D29" i="2"/>
  <c r="D26" i="2"/>
  <c r="D33" i="2"/>
  <c r="D18" i="2"/>
  <c r="D21" i="2"/>
  <c r="D13" i="2"/>
  <c r="D12" i="2"/>
  <c r="D31" i="2"/>
  <c r="D6" i="2"/>
  <c r="F34" i="3" l="1"/>
  <c r="F29" i="3"/>
  <c r="F24" i="3"/>
  <c r="F10" i="3"/>
  <c r="F7" i="3"/>
  <c r="F20" i="3"/>
  <c r="F23" i="3"/>
  <c r="F6" i="3"/>
  <c r="F22" i="3"/>
  <c r="F9" i="3"/>
  <c r="F8" i="3"/>
  <c r="F12" i="3"/>
  <c r="F33" i="3"/>
  <c r="F21" i="3"/>
  <c r="F18" i="3"/>
  <c r="F13" i="3"/>
  <c r="F31" i="3"/>
  <c r="F19" i="3"/>
  <c r="F30" i="3"/>
  <c r="F32" i="3"/>
  <c r="F25" i="3"/>
  <c r="F11" i="3"/>
</calcChain>
</file>

<file path=xl/sharedStrings.xml><?xml version="1.0" encoding="utf-8"?>
<sst xmlns="http://schemas.openxmlformats.org/spreadsheetml/2006/main" count="150" uniqueCount="73">
  <si>
    <t>1 ØV</t>
  </si>
  <si>
    <t>3 ØV</t>
  </si>
  <si>
    <t>2 ØV</t>
  </si>
  <si>
    <t>4 NS</t>
  </si>
  <si>
    <t>4 ØV</t>
  </si>
  <si>
    <t>2 NS</t>
  </si>
  <si>
    <t>3 NS</t>
  </si>
  <si>
    <t>1 NS</t>
  </si>
  <si>
    <t>Samlet total</t>
  </si>
  <si>
    <t>I alt</t>
  </si>
  <si>
    <t>Bord</t>
  </si>
  <si>
    <t>Nr.</t>
  </si>
  <si>
    <t xml:space="preserve">           Deltagere</t>
  </si>
  <si>
    <t>BRIDGE - FREDAG</t>
  </si>
  <si>
    <t>Række 1 - røde mapper</t>
  </si>
  <si>
    <t>Række 3 - blå mapper</t>
  </si>
  <si>
    <t>I alt       middel 63</t>
  </si>
  <si>
    <t>4ØV</t>
  </si>
  <si>
    <t>Afløsere</t>
  </si>
  <si>
    <t>sorter</t>
  </si>
  <si>
    <t>Deltagere  (aktuel liste)</t>
  </si>
  <si>
    <t>Række 2 -gule mapper</t>
  </si>
  <si>
    <t>Række 2 - grønne mapper</t>
  </si>
  <si>
    <t>.</t>
  </si>
  <si>
    <t xml:space="preserve">                  </t>
  </si>
  <si>
    <t>Weid Piil og Bente Veideland</t>
  </si>
  <si>
    <t>Jane Holst og Flemming Nielsen</t>
  </si>
  <si>
    <t>Lis Grosen og Grethe Pedersen</t>
  </si>
  <si>
    <t>Kirsten Petersen og Tove Pedersen</t>
  </si>
  <si>
    <t>Edith Blegvad og Inge Danielsen</t>
  </si>
  <si>
    <t>Ellen Bille og Inge Krøyer</t>
  </si>
  <si>
    <t>Birgitte Hansen og Bente Olsen</t>
  </si>
  <si>
    <t>Lilli Jensen og Poul Erik Jensen</t>
  </si>
  <si>
    <t>Inge Østerholm og Ib Pedersen</t>
  </si>
  <si>
    <t>Hanne Ålborg og Hans Sørensen</t>
  </si>
  <si>
    <t>3NS</t>
  </si>
  <si>
    <t>Turneringsleder Grethe Pedersen</t>
  </si>
  <si>
    <t>Ved fravær af par tildeles det optjente antal point, max gennemsnit 63 point.</t>
  </si>
  <si>
    <t>Regnskab Tove Pedersen</t>
  </si>
  <si>
    <t>Ulla Christensen og Lykke Krogh</t>
  </si>
  <si>
    <t>Resultaterne findes på WWW.AKTIV-fritid-Nykoebing-f.dk</t>
  </si>
  <si>
    <t>Lis Kjær og Niels Levinsen</t>
  </si>
  <si>
    <t>Regnskab Hans Sørensen</t>
  </si>
  <si>
    <t>Regnskab Grethe Pedersen</t>
  </si>
  <si>
    <t>Kirsten Stender og Connie Holm</t>
  </si>
  <si>
    <t xml:space="preserve">Er du forhindret i en Bridgedag, find selv en makker.  </t>
  </si>
  <si>
    <t>I alt      middel 63</t>
  </si>
  <si>
    <t>gennemsnit i alle rækker : 63 p</t>
  </si>
  <si>
    <t xml:space="preserve">   </t>
  </si>
  <si>
    <t>Kirsten Danielsen og Palle Danielsen</t>
  </si>
  <si>
    <t xml:space="preserve">               SÆSON 2024 - 2025</t>
  </si>
  <si>
    <t xml:space="preserve">Afløser: Vibeke Ibsen 2336 1254, </t>
  </si>
  <si>
    <t>Helst et  medlem af Aktivfritid/Bridge*, se afløserlisten :</t>
  </si>
  <si>
    <t>Helst en der er medlem af Aktivfritid/Bridge*, se afløserlisten :</t>
  </si>
  <si>
    <t xml:space="preserve">Linda Jensen og Ingrid Dunk    </t>
  </si>
  <si>
    <t>Grethe Brønnegaard og Birgitte Nielsen</t>
  </si>
  <si>
    <t>Gerda Jacobsen og Erna Nielsen</t>
  </si>
  <si>
    <t>Aktivitetsleder Albert Pedersen Telf. 6171 8728 Mail: MargitAlbert@hotmail.com</t>
  </si>
  <si>
    <t>Lis Nygaard  og Tove Andreassen</t>
  </si>
  <si>
    <t>Lonny Nielsen og Ernst Nielsen</t>
  </si>
  <si>
    <t>Aktivitetsleder Albert Pedersen Telf.61718728 Mail:MargitAlbert@hotmail.com</t>
  </si>
  <si>
    <t>Benny Steimeyer og Helge Rasmussen</t>
  </si>
  <si>
    <t xml:space="preserve">:* Åse Kondrup 2097 2847  * Vibeke Ibsen 2336 1254, </t>
  </si>
  <si>
    <t>Margit Pedersen og Albert Pedersen</t>
  </si>
  <si>
    <t>,</t>
  </si>
  <si>
    <t xml:space="preserve"> </t>
  </si>
  <si>
    <t>Edith Pedersen og Grethe Borggaard</t>
  </si>
  <si>
    <r>
      <t xml:space="preserve">Afløser: *Åse 2097 2847 * Vibeke 2336 1254 </t>
    </r>
    <r>
      <rPr>
        <sz val="12"/>
        <rFont val="Arial"/>
        <family val="2"/>
      </rPr>
      <t>Per 6054 7200</t>
    </r>
  </si>
  <si>
    <t>Næste spilledag: Onsdag den26. Februar 2025</t>
  </si>
  <si>
    <t>19. feb.</t>
  </si>
  <si>
    <t>5.feb.</t>
  </si>
  <si>
    <t>Næste spilledag: Onsdag d. 19. Februar.</t>
  </si>
  <si>
    <t>19. Februar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</si>
</sst>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2">
    <font>
      <sz val="14"/>
      <name val="Arial"/>
      <family val="2"/>
    </font>
    <font>
      <sz val="11"/>
      <color indexed="8"/>
      <name val="Calibri"/>
      <family val="2"/>
    </font>
    <font>
      <b/>
      <u/>
      <sz val="14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sz val="12"/>
      <color indexed="10"/>
      <name val="Arial"/>
      <family val="2"/>
    </font>
    <font>
      <sz val="12"/>
      <color indexed="8"/>
      <name val="Arial"/>
      <family val="2"/>
    </font>
    <font>
      <b/>
      <sz val="12"/>
      <color indexed="12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sz val="16"/>
      <name val="Arial"/>
      <family val="2"/>
    </font>
    <font>
      <sz val="14"/>
      <name val="Wingdings 2"/>
      <family val="1"/>
      <charset val="2"/>
    </font>
    <font>
      <b/>
      <i/>
      <sz val="14"/>
      <name val="Arial"/>
      <family val="2"/>
    </font>
    <font>
      <sz val="18"/>
      <name val="AR JULIAN"/>
    </font>
    <font>
      <sz val="18"/>
      <name val="Algerian"/>
      <family val="5"/>
    </font>
    <font>
      <sz val="10"/>
      <color indexed="8"/>
      <name val="Arial"/>
      <family val="2"/>
    </font>
    <font>
      <sz val="12"/>
      <color indexed="8"/>
      <name val="Arial MT"/>
      <family val="2"/>
    </font>
    <font>
      <sz val="11"/>
      <name val="Calibri"/>
      <family val="2"/>
    </font>
    <font>
      <b/>
      <sz val="12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i/>
      <sz val="12"/>
      <color indexed="8"/>
      <name val="Arial"/>
      <family val="2"/>
    </font>
    <font>
      <b/>
      <i/>
      <sz val="11"/>
      <name val="Calibri"/>
      <family val="2"/>
    </font>
    <font>
      <sz val="18"/>
      <name val="Arial"/>
      <family val="2"/>
    </font>
    <font>
      <b/>
      <sz val="12"/>
      <color rgb="FFFFFF00"/>
      <name val="Arial"/>
      <family val="2"/>
    </font>
    <font>
      <sz val="14"/>
      <color rgb="FFFFFF00"/>
      <name val="Arial"/>
      <family val="2"/>
    </font>
    <font>
      <b/>
      <sz val="12"/>
      <color rgb="FFFF0000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sz val="12"/>
      <color rgb="FFFF0000"/>
      <name val="Arial"/>
      <family val="2"/>
    </font>
    <font>
      <b/>
      <i/>
      <sz val="12"/>
      <color rgb="FF00B05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2"/>
      <color rgb="FF00B050"/>
      <name val="Arial"/>
      <family val="2"/>
    </font>
    <font>
      <sz val="12"/>
      <color theme="3" tint="0.39997558519241921"/>
      <name val="Arial"/>
      <family val="2"/>
    </font>
    <font>
      <sz val="10"/>
      <color theme="3" tint="0.39997558519241921"/>
      <name val="Arial"/>
      <family val="2"/>
    </font>
    <font>
      <sz val="10"/>
      <color rgb="FF00B050"/>
      <name val="Arial"/>
      <family val="2"/>
    </font>
    <font>
      <sz val="9"/>
      <color rgb="FF00B050"/>
      <name val="Arial"/>
      <family val="2"/>
    </font>
    <font>
      <sz val="18"/>
      <name val="Calibri"/>
      <family val="2"/>
      <scheme val="minor"/>
    </font>
    <font>
      <sz val="18"/>
      <name val="Cambria"/>
      <family val="1"/>
      <scheme val="major"/>
    </font>
    <font>
      <b/>
      <sz val="18"/>
      <name val="Cambria"/>
      <family val="1"/>
      <scheme val="major"/>
    </font>
    <font>
      <b/>
      <sz val="12"/>
      <color rgb="FF000000"/>
      <name val="Arial"/>
      <family val="2"/>
    </font>
    <font>
      <b/>
      <sz val="11"/>
      <name val="Calibri"/>
      <family val="2"/>
    </font>
    <font>
      <u/>
      <sz val="16"/>
      <name val="Arial"/>
      <family val="2"/>
    </font>
    <font>
      <sz val="10"/>
      <color rgb="FF0070C0"/>
      <name val="Arial"/>
      <family val="2"/>
    </font>
    <font>
      <sz val="10"/>
      <color theme="4"/>
      <name val="Arial"/>
      <family val="2"/>
    </font>
    <font>
      <sz val="12"/>
      <name val="Calibri"/>
      <family val="2"/>
    </font>
    <font>
      <sz val="12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 applyBorder="0"/>
    <xf numFmtId="0" fontId="1" fillId="0" borderId="0"/>
  </cellStyleXfs>
  <cellXfs count="201">
    <xf numFmtId="0" fontId="0" fillId="0" borderId="0" xfId="0"/>
    <xf numFmtId="0" fontId="3" fillId="0" borderId="0" xfId="0" applyFont="1"/>
    <xf numFmtId="0" fontId="4" fillId="0" borderId="0" xfId="0" applyFont="1" applyBorder="1"/>
    <xf numFmtId="0" fontId="2" fillId="0" borderId="0" xfId="0" applyFont="1" applyBorder="1"/>
    <xf numFmtId="0" fontId="3" fillId="0" borderId="0" xfId="0" applyFont="1" applyBorder="1"/>
    <xf numFmtId="0" fontId="5" fillId="0" borderId="0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0" borderId="5" xfId="0" applyFont="1" applyBorder="1"/>
    <xf numFmtId="0" fontId="7" fillId="0" borderId="0" xfId="0" applyFont="1" applyBorder="1"/>
    <xf numFmtId="0" fontId="6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/>
    <xf numFmtId="0" fontId="8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0" fillId="0" borderId="0" xfId="0" applyFont="1" applyBorder="1"/>
    <xf numFmtId="1" fontId="6" fillId="0" borderId="4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/>
    <xf numFmtId="0" fontId="6" fillId="0" borderId="9" xfId="0" applyFont="1" applyBorder="1"/>
    <xf numFmtId="0" fontId="6" fillId="0" borderId="12" xfId="0" applyFont="1" applyBorder="1" applyAlignment="1">
      <alignment horizontal="center"/>
    </xf>
    <xf numFmtId="1" fontId="3" fillId="0" borderId="0" xfId="0" applyNumberFormat="1" applyFont="1"/>
    <xf numFmtId="2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3" xfId="0" applyFont="1" applyBorder="1" applyAlignment="1">
      <alignment horizontal="center"/>
    </xf>
    <xf numFmtId="49" fontId="0" fillId="0" borderId="0" xfId="0" applyNumberFormat="1"/>
    <xf numFmtId="49" fontId="14" fillId="0" borderId="0" xfId="0" applyNumberFormat="1" applyFont="1"/>
    <xf numFmtId="49" fontId="3" fillId="0" borderId="0" xfId="0" applyNumberFormat="1" applyFont="1"/>
    <xf numFmtId="49" fontId="3" fillId="0" borderId="0" xfId="0" applyNumberFormat="1" applyFont="1" applyAlignment="1">
      <alignment horizontal="center"/>
    </xf>
    <xf numFmtId="16" fontId="6" fillId="0" borderId="1" xfId="0" applyNumberFormat="1" applyFont="1" applyBorder="1" applyAlignment="1">
      <alignment horizontal="center"/>
    </xf>
    <xf numFmtId="16" fontId="6" fillId="0" borderId="1" xfId="0" applyNumberFormat="1" applyFont="1" applyBorder="1" applyAlignment="1">
      <alignment horizontal="left"/>
    </xf>
    <xf numFmtId="0" fontId="6" fillId="0" borderId="14" xfId="0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1" fontId="3" fillId="0" borderId="16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28" fillId="0" borderId="0" xfId="0" applyFont="1" applyBorder="1"/>
    <xf numFmtId="0" fontId="29" fillId="0" borderId="0" xfId="0" applyFont="1"/>
    <xf numFmtId="0" fontId="30" fillId="0" borderId="21" xfId="0" applyFont="1" applyBorder="1" applyProtection="1">
      <protection locked="0"/>
    </xf>
    <xf numFmtId="0" fontId="3" fillId="0" borderId="0" xfId="0" applyFont="1" applyBorder="1" applyAlignment="1" applyProtection="1">
      <alignment horizontal="center"/>
      <protection locked="0"/>
    </xf>
    <xf numFmtId="1" fontId="3" fillId="0" borderId="22" xfId="0" applyNumberFormat="1" applyFont="1" applyBorder="1" applyAlignment="1" applyProtection="1">
      <alignment horizontal="center"/>
      <protection locked="0"/>
    </xf>
    <xf numFmtId="0" fontId="3" fillId="0" borderId="22" xfId="0" applyFont="1" applyBorder="1" applyAlignment="1" applyProtection="1">
      <alignment horizontal="center"/>
      <protection locked="0"/>
    </xf>
    <xf numFmtId="1" fontId="3" fillId="0" borderId="0" xfId="0" applyNumberFormat="1" applyFont="1" applyAlignment="1">
      <alignment vertical="center"/>
    </xf>
    <xf numFmtId="0" fontId="0" fillId="0" borderId="0" xfId="0" applyProtection="1">
      <protection locked="0"/>
    </xf>
    <xf numFmtId="0" fontId="2" fillId="0" borderId="0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6" fillId="0" borderId="0" xfId="0" applyFont="1" applyBorder="1" applyProtection="1">
      <protection locked="0"/>
    </xf>
    <xf numFmtId="0" fontId="9" fillId="0" borderId="0" xfId="0" applyFont="1" applyBorder="1" applyProtection="1">
      <protection locked="0"/>
    </xf>
    <xf numFmtId="0" fontId="6" fillId="0" borderId="0" xfId="0" applyFont="1" applyBorder="1" applyAlignment="1" applyProtection="1">
      <alignment horizontal="center"/>
      <protection locked="0"/>
    </xf>
    <xf numFmtId="1" fontId="6" fillId="0" borderId="0" xfId="0" applyNumberFormat="1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wrapText="1"/>
      <protection locked="0"/>
    </xf>
    <xf numFmtId="0" fontId="31" fillId="0" borderId="0" xfId="0" applyFont="1" applyAlignment="1" applyProtection="1">
      <alignment vertical="center"/>
      <protection locked="0"/>
    </xf>
    <xf numFmtId="0" fontId="21" fillId="0" borderId="0" xfId="0" applyFont="1" applyProtection="1">
      <protection locked="0"/>
    </xf>
    <xf numFmtId="0" fontId="19" fillId="0" borderId="0" xfId="0" applyFont="1" applyBorder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11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left" wrapText="1"/>
      <protection locked="0"/>
    </xf>
    <xf numFmtId="49" fontId="0" fillId="0" borderId="0" xfId="0" applyNumberForma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5" fillId="0" borderId="0" xfId="0" applyFont="1" applyProtection="1">
      <protection locked="0"/>
    </xf>
    <xf numFmtId="0" fontId="13" fillId="0" borderId="0" xfId="0" applyFont="1" applyAlignment="1" applyProtection="1">
      <alignment horizontal="left" wrapText="1"/>
      <protection locked="0"/>
    </xf>
    <xf numFmtId="0" fontId="6" fillId="0" borderId="0" xfId="0" applyFont="1" applyBorder="1" applyAlignment="1" applyProtection="1">
      <alignment horizontal="left"/>
      <protection locked="0"/>
    </xf>
    <xf numFmtId="0" fontId="13" fillId="0" borderId="0" xfId="0" applyFont="1" applyAlignment="1" applyProtection="1">
      <alignment horizontal="right" wrapText="1"/>
      <protection locked="0"/>
    </xf>
    <xf numFmtId="0" fontId="16" fillId="0" borderId="0" xfId="0" applyFont="1" applyProtection="1">
      <protection locked="0"/>
    </xf>
    <xf numFmtId="1" fontId="3" fillId="0" borderId="23" xfId="0" applyNumberFormat="1" applyFont="1" applyBorder="1" applyAlignment="1" applyProtection="1">
      <alignment horizontal="center"/>
      <protection locked="0"/>
    </xf>
    <xf numFmtId="1" fontId="3" fillId="0" borderId="24" xfId="0" applyNumberFormat="1" applyFont="1" applyBorder="1" applyAlignment="1" applyProtection="1">
      <alignment horizontal="center"/>
      <protection locked="0"/>
    </xf>
    <xf numFmtId="1" fontId="3" fillId="0" borderId="25" xfId="0" applyNumberFormat="1" applyFont="1" applyBorder="1" applyAlignment="1" applyProtection="1">
      <alignment horizontal="center"/>
      <protection locked="0"/>
    </xf>
    <xf numFmtId="1" fontId="3" fillId="0" borderId="26" xfId="0" applyNumberFormat="1" applyFont="1" applyBorder="1" applyAlignment="1" applyProtection="1">
      <alignment horizontal="center"/>
      <protection locked="0"/>
    </xf>
    <xf numFmtId="1" fontId="3" fillId="0" borderId="27" xfId="0" applyNumberFormat="1" applyFont="1" applyBorder="1" applyAlignment="1" applyProtection="1">
      <alignment horizontal="center"/>
      <protection locked="0"/>
    </xf>
    <xf numFmtId="1" fontId="3" fillId="0" borderId="28" xfId="0" applyNumberFormat="1" applyFont="1" applyBorder="1" applyAlignment="1" applyProtection="1">
      <alignment horizontal="center"/>
      <protection locked="0"/>
    </xf>
    <xf numFmtId="1" fontId="3" fillId="0" borderId="29" xfId="0" applyNumberFormat="1" applyFont="1" applyBorder="1" applyAlignment="1" applyProtection="1">
      <alignment horizontal="center"/>
      <protection locked="0"/>
    </xf>
    <xf numFmtId="1" fontId="3" fillId="0" borderId="0" xfId="0" applyNumberFormat="1" applyFont="1" applyBorder="1" applyAlignment="1">
      <alignment horizontal="left"/>
    </xf>
    <xf numFmtId="1" fontId="3" fillId="0" borderId="1" xfId="0" applyNumberFormat="1" applyFont="1" applyBorder="1" applyAlignment="1" applyProtection="1">
      <alignment horizontal="center"/>
      <protection locked="0"/>
    </xf>
    <xf numFmtId="0" fontId="22" fillId="0" borderId="0" xfId="0" applyFont="1"/>
    <xf numFmtId="0" fontId="20" fillId="0" borderId="0" xfId="1" applyFont="1" applyProtection="1">
      <protection locked="0"/>
    </xf>
    <xf numFmtId="0" fontId="20" fillId="0" borderId="0" xfId="1" applyFont="1" applyAlignment="1" applyProtection="1">
      <alignment horizontal="left"/>
      <protection locked="0"/>
    </xf>
    <xf numFmtId="1" fontId="3" fillId="0" borderId="0" xfId="0" applyNumberFormat="1" applyFont="1" applyBorder="1" applyAlignment="1">
      <alignment horizontal="center"/>
    </xf>
    <xf numFmtId="1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" fontId="3" fillId="0" borderId="0" xfId="0" applyNumberFormat="1" applyFont="1" applyBorder="1" applyAlignment="1">
      <alignment horizontal="center" vertical="center"/>
    </xf>
    <xf numFmtId="1" fontId="3" fillId="0" borderId="0" xfId="0" applyNumberFormat="1" applyFont="1" applyBorder="1" applyAlignment="1" applyProtection="1">
      <alignment horizontal="center"/>
      <protection locked="0"/>
    </xf>
    <xf numFmtId="1" fontId="3" fillId="0" borderId="7" xfId="0" applyNumberFormat="1" applyFont="1" applyBorder="1" applyAlignment="1" applyProtection="1">
      <alignment horizontal="center"/>
      <protection locked="0"/>
    </xf>
    <xf numFmtId="0" fontId="32" fillId="2" borderId="30" xfId="0" applyFont="1" applyFill="1" applyBorder="1" applyAlignment="1">
      <alignment vertical="center"/>
    </xf>
    <xf numFmtId="0" fontId="32" fillId="2" borderId="31" xfId="0" applyFont="1" applyFill="1" applyBorder="1" applyAlignment="1">
      <alignment vertical="center"/>
    </xf>
    <xf numFmtId="0" fontId="22" fillId="0" borderId="0" xfId="0" applyFont="1" applyBorder="1"/>
    <xf numFmtId="0" fontId="23" fillId="0" borderId="0" xfId="0" applyFont="1" applyBorder="1"/>
    <xf numFmtId="0" fontId="24" fillId="0" borderId="0" xfId="0" applyFont="1"/>
    <xf numFmtId="0" fontId="24" fillId="0" borderId="0" xfId="0" applyFont="1" applyBorder="1" applyAlignment="1">
      <alignment horizontal="left"/>
    </xf>
    <xf numFmtId="0" fontId="8" fillId="0" borderId="0" xfId="0" applyFont="1" applyBorder="1"/>
    <xf numFmtId="16" fontId="24" fillId="0" borderId="0" xfId="0" applyNumberFormat="1" applyFont="1"/>
    <xf numFmtId="0" fontId="33" fillId="0" borderId="0" xfId="0" applyFont="1"/>
    <xf numFmtId="0" fontId="25" fillId="0" borderId="0" xfId="0" applyFont="1" applyBorder="1" applyAlignment="1" applyProtection="1">
      <alignment horizontal="center"/>
      <protection locked="0"/>
    </xf>
    <xf numFmtId="0" fontId="26" fillId="0" borderId="0" xfId="0" applyFont="1" applyProtection="1">
      <protection locked="0"/>
    </xf>
    <xf numFmtId="0" fontId="34" fillId="0" borderId="0" xfId="0" applyFont="1" applyAlignment="1" applyProtection="1">
      <alignment vertical="center"/>
      <protection locked="0"/>
    </xf>
    <xf numFmtId="1" fontId="3" fillId="0" borderId="0" xfId="0" applyNumberFormat="1" applyFont="1" applyBorder="1"/>
    <xf numFmtId="0" fontId="3" fillId="0" borderId="4" xfId="0" applyFont="1" applyBorder="1" applyAlignment="1" applyProtection="1">
      <alignment horizontal="center"/>
      <protection locked="0"/>
    </xf>
    <xf numFmtId="0" fontId="33" fillId="0" borderId="1" xfId="0" applyFont="1" applyBorder="1" applyAlignment="1">
      <alignment horizontal="left"/>
    </xf>
    <xf numFmtId="0" fontId="33" fillId="0" borderId="0" xfId="0" applyFont="1" applyProtection="1">
      <protection locked="0"/>
    </xf>
    <xf numFmtId="0" fontId="33" fillId="0" borderId="0" xfId="0" applyFont="1" applyBorder="1" applyProtection="1">
      <protection locked="0"/>
    </xf>
    <xf numFmtId="0" fontId="35" fillId="0" borderId="0" xfId="0" applyFont="1" applyBorder="1" applyProtection="1">
      <protection locked="0"/>
    </xf>
    <xf numFmtId="0" fontId="36" fillId="0" borderId="0" xfId="0" applyFont="1" applyProtection="1">
      <protection locked="0"/>
    </xf>
    <xf numFmtId="0" fontId="37" fillId="0" borderId="0" xfId="0" applyFont="1" applyBorder="1" applyProtection="1">
      <protection locked="0"/>
    </xf>
    <xf numFmtId="0" fontId="38" fillId="0" borderId="0" xfId="0" applyFont="1" applyBorder="1" applyProtection="1">
      <protection locked="0"/>
    </xf>
    <xf numFmtId="0" fontId="38" fillId="0" borderId="1" xfId="0" applyFont="1" applyBorder="1"/>
    <xf numFmtId="0" fontId="38" fillId="0" borderId="1" xfId="0" applyFont="1" applyBorder="1" applyAlignment="1">
      <alignment horizontal="center"/>
    </xf>
    <xf numFmtId="0" fontId="39" fillId="0" borderId="1" xfId="0" applyFont="1" applyBorder="1" applyAlignment="1" applyProtection="1">
      <alignment horizontal="center"/>
      <protection locked="0"/>
    </xf>
    <xf numFmtId="0" fontId="38" fillId="0" borderId="1" xfId="0" applyFont="1" applyBorder="1" applyAlignment="1">
      <alignment horizontal="center" vertical="center"/>
    </xf>
    <xf numFmtId="0" fontId="38" fillId="0" borderId="1" xfId="0" applyFont="1" applyBorder="1" applyProtection="1">
      <protection locked="0"/>
    </xf>
    <xf numFmtId="1" fontId="38" fillId="0" borderId="1" xfId="0" applyNumberFormat="1" applyFont="1" applyBorder="1" applyAlignment="1">
      <alignment horizontal="center" vertical="center"/>
    </xf>
    <xf numFmtId="1" fontId="38" fillId="0" borderId="1" xfId="0" applyNumberFormat="1" applyFont="1" applyBorder="1" applyAlignment="1" applyProtection="1">
      <alignment horizontal="center"/>
      <protection locked="0"/>
    </xf>
    <xf numFmtId="0" fontId="37" fillId="0" borderId="1" xfId="0" applyFont="1" applyBorder="1"/>
    <xf numFmtId="0" fontId="40" fillId="0" borderId="1" xfId="0" applyFont="1" applyBorder="1" applyAlignment="1" applyProtection="1">
      <alignment horizontal="center"/>
      <protection locked="0"/>
    </xf>
    <xf numFmtId="0" fontId="37" fillId="0" borderId="1" xfId="0" applyFont="1" applyBorder="1" applyAlignment="1">
      <alignment horizontal="center" vertical="center"/>
    </xf>
    <xf numFmtId="0" fontId="37" fillId="0" borderId="1" xfId="0" applyFont="1" applyBorder="1" applyProtection="1">
      <protection locked="0"/>
    </xf>
    <xf numFmtId="1" fontId="37" fillId="0" borderId="1" xfId="0" applyNumberFormat="1" applyFont="1" applyBorder="1" applyAlignment="1">
      <alignment horizontal="center" vertical="center"/>
    </xf>
    <xf numFmtId="1" fontId="37" fillId="0" borderId="1" xfId="0" applyNumberFormat="1" applyFont="1" applyBorder="1" applyAlignment="1" applyProtection="1">
      <alignment horizontal="center"/>
      <protection locked="0"/>
    </xf>
    <xf numFmtId="16" fontId="33" fillId="0" borderId="1" xfId="0" applyNumberFormat="1" applyFont="1" applyBorder="1" applyAlignment="1">
      <alignment horizontal="center" vertical="center"/>
    </xf>
    <xf numFmtId="0" fontId="33" fillId="0" borderId="1" xfId="0" applyFont="1" applyBorder="1" applyAlignment="1" applyProtection="1">
      <alignment horizontal="left"/>
      <protection locked="0"/>
    </xf>
    <xf numFmtId="0" fontId="33" fillId="0" borderId="1" xfId="0" applyFont="1" applyBorder="1" applyAlignment="1">
      <alignment horizontal="center" vertical="center"/>
    </xf>
    <xf numFmtId="0" fontId="33" fillId="0" borderId="1" xfId="0" applyFont="1" applyBorder="1" applyAlignment="1" applyProtection="1">
      <alignment horizontal="center"/>
      <protection locked="0"/>
    </xf>
    <xf numFmtId="1" fontId="33" fillId="0" borderId="1" xfId="0" applyNumberFormat="1" applyFont="1" applyBorder="1" applyAlignment="1">
      <alignment horizontal="center"/>
    </xf>
    <xf numFmtId="0" fontId="33" fillId="0" borderId="1" xfId="0" applyFont="1" applyBorder="1"/>
    <xf numFmtId="0" fontId="35" fillId="0" borderId="1" xfId="0" applyFont="1" applyBorder="1" applyAlignment="1">
      <alignment horizontal="center"/>
    </xf>
    <xf numFmtId="1" fontId="3" fillId="0" borderId="20" xfId="0" applyNumberFormat="1" applyFont="1" applyBorder="1" applyAlignment="1">
      <alignment horizontal="center"/>
    </xf>
    <xf numFmtId="1" fontId="33" fillId="0" borderId="14" xfId="0" applyNumberFormat="1" applyFont="1" applyBorder="1" applyAlignment="1">
      <alignment horizontal="center"/>
    </xf>
    <xf numFmtId="1" fontId="33" fillId="0" borderId="0" xfId="0" applyNumberFormat="1" applyFont="1" applyBorder="1" applyAlignment="1">
      <alignment horizontal="center"/>
    </xf>
    <xf numFmtId="1" fontId="33" fillId="0" borderId="32" xfId="0" applyNumberFormat="1" applyFont="1" applyBorder="1" applyAlignment="1">
      <alignment horizontal="center"/>
    </xf>
    <xf numFmtId="16" fontId="33" fillId="0" borderId="0" xfId="0" applyNumberFormat="1" applyFont="1" applyBorder="1" applyAlignment="1" applyProtection="1">
      <alignment horizontal="center"/>
      <protection locked="0"/>
    </xf>
    <xf numFmtId="1" fontId="3" fillId="0" borderId="1" xfId="0" applyNumberFormat="1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35" xfId="0" applyFont="1" applyBorder="1"/>
    <xf numFmtId="16" fontId="6" fillId="0" borderId="4" xfId="0" applyNumberFormat="1" applyFont="1" applyBorder="1" applyAlignment="1">
      <alignment horizontal="left"/>
    </xf>
    <xf numFmtId="0" fontId="6" fillId="0" borderId="36" xfId="0" applyFont="1" applyBorder="1"/>
    <xf numFmtId="16" fontId="6" fillId="0" borderId="36" xfId="0" applyNumberFormat="1" applyFont="1" applyBorder="1" applyAlignment="1">
      <alignment horizontal="left"/>
    </xf>
    <xf numFmtId="0" fontId="6" fillId="0" borderId="36" xfId="0" applyFont="1" applyBorder="1" applyAlignment="1">
      <alignment horizontal="center"/>
    </xf>
    <xf numFmtId="0" fontId="12" fillId="0" borderId="0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vertical="center"/>
      <protection locked="0"/>
    </xf>
    <xf numFmtId="0" fontId="33" fillId="0" borderId="0" xfId="0" applyFont="1" applyAlignment="1" applyProtection="1">
      <alignment vertical="center"/>
      <protection locked="0"/>
    </xf>
    <xf numFmtId="0" fontId="45" fillId="0" borderId="0" xfId="0" applyFont="1" applyAlignment="1" applyProtection="1">
      <alignment vertical="center"/>
      <protection locked="0"/>
    </xf>
    <xf numFmtId="0" fontId="46" fillId="0" borderId="0" xfId="0" applyFont="1" applyProtection="1">
      <protection locked="0"/>
    </xf>
    <xf numFmtId="16" fontId="40" fillId="0" borderId="1" xfId="0" applyNumberFormat="1" applyFont="1" applyBorder="1" applyAlignment="1">
      <alignment horizontal="center"/>
    </xf>
    <xf numFmtId="16" fontId="48" fillId="0" borderId="1" xfId="0" applyNumberFormat="1" applyFont="1" applyBorder="1" applyAlignment="1">
      <alignment horizontal="center"/>
    </xf>
    <xf numFmtId="16" fontId="35" fillId="0" borderId="1" xfId="0" applyNumberFormat="1" applyFont="1" applyBorder="1" applyAlignment="1">
      <alignment horizontal="center"/>
    </xf>
    <xf numFmtId="0" fontId="35" fillId="0" borderId="1" xfId="0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16" fontId="33" fillId="0" borderId="0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1" fillId="0" borderId="0" xfId="0" applyFont="1" applyProtection="1">
      <protection locked="0"/>
    </xf>
    <xf numFmtId="0" fontId="12" fillId="0" borderId="0" xfId="0" applyFont="1" applyBorder="1" applyAlignment="1" applyProtection="1">
      <alignment horizontal="center"/>
      <protection locked="0"/>
    </xf>
    <xf numFmtId="0" fontId="38" fillId="0" borderId="0" xfId="0" applyFont="1" applyBorder="1" applyAlignment="1" applyProtection="1">
      <alignment horizontal="center"/>
      <protection locked="0"/>
    </xf>
    <xf numFmtId="16" fontId="49" fillId="0" borderId="1" xfId="0" applyNumberFormat="1" applyFont="1" applyBorder="1" applyAlignment="1">
      <alignment horizontal="center"/>
    </xf>
    <xf numFmtId="0" fontId="50" fillId="0" borderId="0" xfId="0" applyFont="1" applyAlignment="1" applyProtection="1">
      <alignment horizontal="center"/>
      <protection locked="0"/>
    </xf>
    <xf numFmtId="0" fontId="21" fillId="0" borderId="0" xfId="0" applyFont="1" applyAlignment="1" applyProtection="1">
      <alignment horizontal="center"/>
      <protection locked="0"/>
    </xf>
    <xf numFmtId="0" fontId="3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horizontal="center"/>
      <protection locked="0"/>
    </xf>
    <xf numFmtId="0" fontId="41" fillId="0" borderId="32" xfId="0" applyFont="1" applyBorder="1" applyAlignment="1" applyProtection="1">
      <alignment horizontal="center"/>
      <protection locked="0"/>
    </xf>
    <xf numFmtId="1" fontId="3" fillId="0" borderId="4" xfId="0" applyNumberFormat="1" applyFont="1" applyBorder="1" applyAlignment="1" applyProtection="1">
      <alignment horizontal="center"/>
      <protection locked="0"/>
    </xf>
    <xf numFmtId="1" fontId="6" fillId="0" borderId="20" xfId="0" applyNumberFormat="1" applyFont="1" applyBorder="1" applyAlignment="1">
      <alignment horizontal="center"/>
    </xf>
    <xf numFmtId="1" fontId="6" fillId="0" borderId="4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/>
      <protection locked="0"/>
    </xf>
    <xf numFmtId="1" fontId="3" fillId="0" borderId="33" xfId="0" applyNumberFormat="1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44" fillId="0" borderId="0" xfId="0" applyFont="1" applyBorder="1" applyAlignment="1" applyProtection="1">
      <alignment horizontal="center"/>
      <protection locked="0"/>
    </xf>
    <xf numFmtId="0" fontId="42" fillId="0" borderId="0" xfId="0" applyFont="1" applyBorder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/>
      <protection locked="0"/>
    </xf>
    <xf numFmtId="0" fontId="43" fillId="0" borderId="0" xfId="0" applyFont="1" applyBorder="1" applyAlignment="1" applyProtection="1">
      <alignment horizontal="left"/>
      <protection locked="0"/>
    </xf>
    <xf numFmtId="0" fontId="27" fillId="0" borderId="0" xfId="0" applyFont="1" applyBorder="1" applyAlignment="1" applyProtection="1">
      <alignment horizontal="left"/>
      <protection locked="0"/>
    </xf>
    <xf numFmtId="0" fontId="39" fillId="0" borderId="0" xfId="0" applyFont="1" applyBorder="1" applyAlignment="1" applyProtection="1">
      <alignment horizontal="left"/>
      <protection locked="0"/>
    </xf>
    <xf numFmtId="16" fontId="47" fillId="0" borderId="0" xfId="0" applyNumberFormat="1" applyFont="1" applyBorder="1" applyAlignment="1" applyProtection="1">
      <alignment horizontal="center"/>
      <protection locked="0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9" defaultPivotStyle="PivotStyleLight16"/>
  <colors>
    <mruColors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430690</xdr:colOff>
      <xdr:row>1</xdr:row>
      <xdr:rowOff>90236</xdr:rowOff>
    </xdr:from>
    <xdr:to>
      <xdr:col>2</xdr:col>
      <xdr:colOff>2897164</xdr:colOff>
      <xdr:row>3</xdr:row>
      <xdr:rowOff>46180</xdr:rowOff>
    </xdr:to>
    <xdr:pic>
      <xdr:nvPicPr>
        <xdr:cNvPr id="2050" name="Billede 2">
          <a:extLst>
            <a:ext uri="{FF2B5EF4-FFF2-40B4-BE49-F238E27FC236}">
              <a16:creationId xmlns:a16="http://schemas.microsoft.com/office/drawing/2014/main" id="{00000000-0008-0000-02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484" y="818618"/>
          <a:ext cx="2948327" cy="72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437029</xdr:colOff>
      <xdr:row>0</xdr:row>
      <xdr:rowOff>137861</xdr:rowOff>
    </xdr:from>
    <xdr:to>
      <xdr:col>2</xdr:col>
      <xdr:colOff>2912939</xdr:colOff>
      <xdr:row>0</xdr:row>
      <xdr:rowOff>721392</xdr:rowOff>
    </xdr:to>
    <xdr:sp macro="" textlink="">
      <xdr:nvSpPr>
        <xdr:cNvPr id="1028" name="WordArt 4">
          <a:extLst>
            <a:ext uri="{FF2B5EF4-FFF2-40B4-BE49-F238E27FC236}">
              <a16:creationId xmlns:a16="http://schemas.microsoft.com/office/drawing/2014/main" id="{00000000-0008-0000-0200-000004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06823" y="137861"/>
          <a:ext cx="2957763" cy="583531"/>
        </a:xfrm>
        <a:prstGeom prst="rect">
          <a:avLst/>
        </a:prstGeom>
      </xdr:spPr>
      <xdr:txBody>
        <a:bodyPr wrap="none" fromWordArt="1">
          <a:prstTxWarp prst="textCanUp">
            <a:avLst>
              <a:gd name="adj" fmla="val 85713"/>
            </a:avLst>
          </a:prstTxWarp>
        </a:bodyPr>
        <a:lstStyle/>
        <a:p>
          <a:pPr algn="ctr" rtl="0">
            <a:buNone/>
          </a:pPr>
          <a:r>
            <a:rPr lang="da-DK" sz="3600" b="1" kern="10" spc="0">
              <a:ln w="19050">
                <a:solidFill>
                  <a:srgbClr val="FFFFFF"/>
                </a:solidFill>
                <a:round/>
                <a:headEnd/>
                <a:tailEnd/>
              </a:ln>
              <a:solidFill>
                <a:srgbClr val="CC9900"/>
              </a:solidFill>
              <a:effectLst>
                <a:outerShdw dist="37026" dir="7998880" algn="ctr" rotWithShape="0">
                  <a:srgbClr val="7F7F7F">
                    <a:alpha val="50000"/>
                  </a:srgbClr>
                </a:outerShdw>
              </a:effectLst>
              <a:latin typeface="Arial Black" panose="020B0A04020102020204" pitchFamily="34" charset="0"/>
            </a:rPr>
            <a:t>BRIDGE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0"/>
  <sheetViews>
    <sheetView zoomScale="43" zoomScaleNormal="43" workbookViewId="0">
      <selection activeCell="L10" sqref="L10"/>
    </sheetView>
  </sheetViews>
  <sheetFormatPr defaultColWidth="10.5546875" defaultRowHeight="15"/>
  <cols>
    <col min="1" max="2" width="4.83203125" style="1" customWidth="1"/>
    <col min="3" max="3" width="32.109375" style="1" customWidth="1"/>
    <col min="4" max="4" width="5.71875" style="1" customWidth="1"/>
    <col min="5" max="5" width="5.1640625" style="1" customWidth="1"/>
    <col min="6" max="6" width="5.609375" style="1" customWidth="1"/>
    <col min="7" max="7" width="6" style="171" customWidth="1"/>
    <col min="8" max="8" width="5" style="1" customWidth="1"/>
    <col min="9" max="9" width="5.27734375" style="1" customWidth="1"/>
    <col min="10" max="10" width="14.83203125" style="1" customWidth="1"/>
    <col min="11" max="16384" width="10.5546875" style="1"/>
  </cols>
  <sheetData>
    <row r="1" spans="1:12" s="16" customFormat="1" ht="18.75" customHeight="1" thickBot="1">
      <c r="A1" s="1"/>
      <c r="B1" s="1"/>
      <c r="C1" s="64" t="s">
        <v>20</v>
      </c>
      <c r="D1" s="65"/>
      <c r="E1" s="154" t="s">
        <v>70</v>
      </c>
      <c r="F1" s="15" t="s">
        <v>9</v>
      </c>
      <c r="G1" s="173" t="s">
        <v>69</v>
      </c>
      <c r="H1" s="98" t="s">
        <v>9</v>
      </c>
      <c r="I1" s="38" t="s">
        <v>19</v>
      </c>
      <c r="J1" s="17" t="s">
        <v>18</v>
      </c>
      <c r="K1" s="4"/>
      <c r="L1" s="2"/>
    </row>
    <row r="2" spans="1:12" ht="15.45" thickBot="1">
      <c r="A2" s="23">
        <v>1</v>
      </c>
      <c r="B2" s="57" t="s">
        <v>0</v>
      </c>
      <c r="C2" s="109" t="s">
        <v>61</v>
      </c>
      <c r="D2" s="91">
        <v>279</v>
      </c>
      <c r="E2" s="192">
        <v>78</v>
      </c>
      <c r="F2" s="47">
        <f t="shared" ref="F2:F23" si="0">D2+E2</f>
        <v>357</v>
      </c>
      <c r="G2" s="174"/>
      <c r="H2" s="48"/>
      <c r="I2" s="37">
        <f t="shared" ref="I2:I22" ca="1" si="1">RAND()</f>
        <v>0.58909886439837544</v>
      </c>
      <c r="K2" s="101"/>
      <c r="L2" s="4"/>
    </row>
    <row r="3" spans="1:12" ht="15.45" thickBot="1">
      <c r="A3" s="22">
        <v>2</v>
      </c>
      <c r="B3" s="59" t="s">
        <v>0</v>
      </c>
      <c r="C3" s="110" t="s">
        <v>25</v>
      </c>
      <c r="D3" s="92">
        <v>283</v>
      </c>
      <c r="E3" s="99">
        <v>66</v>
      </c>
      <c r="F3" s="47">
        <f t="shared" si="0"/>
        <v>349</v>
      </c>
      <c r="G3" s="174"/>
      <c r="H3" s="49"/>
      <c r="I3" s="53">
        <f t="shared" ca="1" si="1"/>
        <v>0.61835094281969083</v>
      </c>
      <c r="K3" s="101"/>
      <c r="L3" s="4"/>
    </row>
    <row r="4" spans="1:12" ht="15.45" thickBot="1">
      <c r="A4" s="22">
        <v>3</v>
      </c>
      <c r="B4" s="59" t="s">
        <v>0</v>
      </c>
      <c r="C4" s="110" t="s">
        <v>63</v>
      </c>
      <c r="D4" s="93">
        <v>277</v>
      </c>
      <c r="E4" s="99">
        <v>72</v>
      </c>
      <c r="F4" s="47">
        <f t="shared" si="0"/>
        <v>349</v>
      </c>
      <c r="G4" s="55"/>
      <c r="H4" s="49"/>
      <c r="I4" s="37">
        <f t="shared" ca="1" si="1"/>
        <v>0.10289268537473051</v>
      </c>
      <c r="K4" s="71"/>
      <c r="L4" s="4"/>
    </row>
    <row r="5" spans="1:12" ht="15.45" thickBot="1">
      <c r="A5" s="22">
        <v>4</v>
      </c>
      <c r="B5" s="59" t="s">
        <v>1</v>
      </c>
      <c r="C5" s="110" t="s">
        <v>27</v>
      </c>
      <c r="D5" s="108">
        <v>273</v>
      </c>
      <c r="E5" s="190">
        <v>74</v>
      </c>
      <c r="F5" s="47">
        <f t="shared" si="0"/>
        <v>347</v>
      </c>
      <c r="G5" s="174"/>
      <c r="H5" s="49"/>
      <c r="I5" s="37">
        <f t="shared" ca="1" si="1"/>
        <v>0.41714971002195078</v>
      </c>
      <c r="K5" s="101"/>
      <c r="L5" s="4"/>
    </row>
    <row r="6" spans="1:12" ht="15.45" thickBot="1">
      <c r="A6" s="22">
        <v>5</v>
      </c>
      <c r="B6" s="56" t="s">
        <v>1</v>
      </c>
      <c r="C6" s="110" t="s">
        <v>39</v>
      </c>
      <c r="D6" s="93">
        <v>286</v>
      </c>
      <c r="E6" s="99">
        <v>56</v>
      </c>
      <c r="F6" s="47">
        <f t="shared" si="0"/>
        <v>342</v>
      </c>
      <c r="G6" s="54"/>
      <c r="H6" s="49"/>
      <c r="I6" s="37">
        <f t="shared" ca="1" si="1"/>
        <v>7.6886342355276804E-2</v>
      </c>
      <c r="K6" s="101"/>
      <c r="L6" s="4"/>
    </row>
    <row r="7" spans="1:12" ht="15.45" thickBot="1">
      <c r="A7" s="22">
        <v>6</v>
      </c>
      <c r="B7" s="59" t="s">
        <v>1</v>
      </c>
      <c r="C7" s="110" t="s">
        <v>59</v>
      </c>
      <c r="D7" s="94">
        <v>253</v>
      </c>
      <c r="E7" s="67">
        <v>72</v>
      </c>
      <c r="F7" s="47">
        <f t="shared" si="0"/>
        <v>325</v>
      </c>
      <c r="G7" s="174"/>
      <c r="H7" s="50"/>
      <c r="I7" s="37">
        <f t="shared" ca="1" si="1"/>
        <v>0.43763117576020649</v>
      </c>
      <c r="K7" s="101"/>
      <c r="L7" s="4"/>
    </row>
    <row r="8" spans="1:12" ht="15.45" thickBot="1">
      <c r="A8" s="22">
        <v>7</v>
      </c>
      <c r="B8" s="56" t="s">
        <v>3</v>
      </c>
      <c r="C8" s="110" t="s">
        <v>26</v>
      </c>
      <c r="D8" s="93">
        <v>251</v>
      </c>
      <c r="E8" s="66">
        <v>69</v>
      </c>
      <c r="F8" s="47">
        <f t="shared" si="0"/>
        <v>320</v>
      </c>
      <c r="G8" s="174"/>
      <c r="H8" s="49"/>
      <c r="I8" s="37">
        <f t="shared" ca="1" si="1"/>
        <v>0.94399270615558017</v>
      </c>
      <c r="K8" s="72"/>
      <c r="L8" s="4"/>
    </row>
    <row r="9" spans="1:12" ht="15.45" thickBot="1">
      <c r="A9" s="24">
        <v>8</v>
      </c>
      <c r="B9" s="156" t="s">
        <v>2</v>
      </c>
      <c r="C9" s="110" t="s">
        <v>44</v>
      </c>
      <c r="D9" s="95">
        <v>254</v>
      </c>
      <c r="E9" s="186">
        <v>63</v>
      </c>
      <c r="F9" s="47">
        <f t="shared" si="0"/>
        <v>317</v>
      </c>
      <c r="G9" s="188"/>
      <c r="H9" s="51"/>
      <c r="I9" s="37">
        <f t="shared" ca="1" si="1"/>
        <v>0.87757561501411618</v>
      </c>
      <c r="K9" s="102"/>
      <c r="L9" s="4"/>
    </row>
    <row r="10" spans="1:12" ht="15.45" thickBot="1">
      <c r="A10" s="39">
        <v>1</v>
      </c>
      <c r="B10" s="58" t="s">
        <v>3</v>
      </c>
      <c r="C10" s="110" t="s">
        <v>29</v>
      </c>
      <c r="D10" s="94">
        <v>260</v>
      </c>
      <c r="E10" s="191">
        <v>56</v>
      </c>
      <c r="F10" s="47">
        <f t="shared" si="0"/>
        <v>316</v>
      </c>
      <c r="G10" s="189"/>
      <c r="H10" s="52"/>
      <c r="I10" s="37">
        <f t="shared" ca="1" si="1"/>
        <v>0.23650629866484185</v>
      </c>
      <c r="K10" s="101"/>
      <c r="L10" s="4"/>
    </row>
    <row r="11" spans="1:12" ht="15.45" thickBot="1">
      <c r="A11" s="22">
        <v>2</v>
      </c>
      <c r="B11" s="59" t="s">
        <v>5</v>
      </c>
      <c r="C11" s="110" t="s">
        <v>32</v>
      </c>
      <c r="D11" s="92">
        <v>238</v>
      </c>
      <c r="E11" s="66">
        <v>76</v>
      </c>
      <c r="F11" s="47">
        <f t="shared" si="0"/>
        <v>314</v>
      </c>
      <c r="G11" s="55"/>
      <c r="H11" s="49"/>
      <c r="I11" s="53">
        <f t="shared" ca="1" si="1"/>
        <v>0.10631396539687099</v>
      </c>
      <c r="J11" s="15"/>
      <c r="K11" s="4"/>
      <c r="L11" s="4"/>
    </row>
    <row r="12" spans="1:12" ht="15.45" thickBot="1">
      <c r="A12" s="22">
        <v>3</v>
      </c>
      <c r="B12" s="59" t="s">
        <v>5</v>
      </c>
      <c r="C12" s="110" t="s">
        <v>55</v>
      </c>
      <c r="D12" s="92">
        <v>269</v>
      </c>
      <c r="E12" s="66">
        <v>44</v>
      </c>
      <c r="F12" s="47">
        <f t="shared" si="0"/>
        <v>313</v>
      </c>
      <c r="G12" s="155"/>
      <c r="H12" s="49"/>
      <c r="I12" s="37">
        <f t="shared" ca="1" si="1"/>
        <v>0.20168404603681434</v>
      </c>
      <c r="K12" s="72"/>
      <c r="L12" s="4"/>
    </row>
    <row r="13" spans="1:12" ht="15.45" thickBot="1">
      <c r="A13" s="22">
        <v>4</v>
      </c>
      <c r="B13" s="56" t="s">
        <v>5</v>
      </c>
      <c r="C13" s="110" t="s">
        <v>49</v>
      </c>
      <c r="D13" s="93">
        <v>244</v>
      </c>
      <c r="E13" s="67">
        <v>69</v>
      </c>
      <c r="F13" s="47">
        <f t="shared" si="0"/>
        <v>313</v>
      </c>
      <c r="G13" s="54"/>
      <c r="H13" s="49"/>
      <c r="I13" s="37">
        <f t="shared" ca="1" si="1"/>
        <v>0.6916834586794417</v>
      </c>
      <c r="K13" s="101"/>
      <c r="L13" s="101"/>
    </row>
    <row r="14" spans="1:12" ht="15.45" thickBot="1">
      <c r="A14" s="22">
        <v>5</v>
      </c>
      <c r="B14" s="56" t="s">
        <v>4</v>
      </c>
      <c r="C14" s="110" t="s">
        <v>54</v>
      </c>
      <c r="D14" s="93">
        <v>254</v>
      </c>
      <c r="E14" s="66">
        <v>58</v>
      </c>
      <c r="F14" s="47">
        <f t="shared" si="0"/>
        <v>312</v>
      </c>
      <c r="G14" s="155"/>
      <c r="H14" s="49"/>
      <c r="I14" s="37">
        <f t="shared" ca="1" si="1"/>
        <v>0.12481156532242088</v>
      </c>
      <c r="J14" s="42"/>
      <c r="K14" s="121"/>
      <c r="L14" s="4"/>
    </row>
    <row r="15" spans="1:12" ht="15.45" thickBot="1">
      <c r="A15" s="22">
        <v>6</v>
      </c>
      <c r="B15" s="59" t="s">
        <v>2</v>
      </c>
      <c r="C15" s="110" t="s">
        <v>41</v>
      </c>
      <c r="D15" s="96">
        <v>246</v>
      </c>
      <c r="E15" s="66">
        <v>65</v>
      </c>
      <c r="F15" s="47">
        <f t="shared" si="0"/>
        <v>311</v>
      </c>
      <c r="G15" s="174"/>
      <c r="H15" s="49"/>
      <c r="I15" s="37">
        <f t="shared" ca="1" si="1"/>
        <v>0.77096173450933403</v>
      </c>
      <c r="K15" s="4"/>
      <c r="L15" s="4"/>
    </row>
    <row r="16" spans="1:12" ht="15.45" thickBot="1">
      <c r="A16" s="22">
        <v>7</v>
      </c>
      <c r="B16" s="59" t="s">
        <v>35</v>
      </c>
      <c r="C16" s="110" t="s">
        <v>31</v>
      </c>
      <c r="D16" s="96">
        <v>243</v>
      </c>
      <c r="E16" s="67">
        <v>66</v>
      </c>
      <c r="F16" s="47">
        <f t="shared" si="0"/>
        <v>309</v>
      </c>
      <c r="G16" s="155"/>
      <c r="H16" s="49"/>
      <c r="I16" s="37">
        <f t="shared" ca="1" si="1"/>
        <v>0.20770593210162747</v>
      </c>
      <c r="K16" s="101"/>
      <c r="L16" s="4"/>
    </row>
    <row r="17" spans="1:12" ht="15.45" thickBot="1">
      <c r="A17" s="22">
        <v>8</v>
      </c>
      <c r="B17" s="59" t="s">
        <v>17</v>
      </c>
      <c r="C17" s="110" t="s">
        <v>28</v>
      </c>
      <c r="D17" s="97">
        <v>246</v>
      </c>
      <c r="E17" s="122">
        <v>62</v>
      </c>
      <c r="F17" s="47">
        <f t="shared" si="0"/>
        <v>308</v>
      </c>
      <c r="G17" s="188"/>
      <c r="H17" s="51"/>
      <c r="I17" s="43">
        <f t="shared" ca="1" si="1"/>
        <v>0.78566573093294767</v>
      </c>
      <c r="K17" s="72"/>
      <c r="L17" s="4"/>
    </row>
    <row r="18" spans="1:12" ht="15.45" thickBot="1">
      <c r="A18" s="23">
        <v>1</v>
      </c>
      <c r="B18" s="57" t="s">
        <v>6</v>
      </c>
      <c r="C18" s="109" t="s">
        <v>56</v>
      </c>
      <c r="D18" s="91">
        <v>246</v>
      </c>
      <c r="E18" s="191">
        <v>60</v>
      </c>
      <c r="F18" s="47">
        <f t="shared" si="0"/>
        <v>306</v>
      </c>
      <c r="G18" s="189"/>
      <c r="H18" s="48"/>
      <c r="I18" s="37">
        <f t="shared" ca="1" si="1"/>
        <v>0.56144124571224452</v>
      </c>
      <c r="K18" s="4"/>
      <c r="L18" s="4"/>
    </row>
    <row r="19" spans="1:12" ht="15.45" thickBot="1">
      <c r="A19" s="22">
        <v>2</v>
      </c>
      <c r="B19" s="59" t="s">
        <v>2</v>
      </c>
      <c r="C19" s="110" t="s">
        <v>30</v>
      </c>
      <c r="D19" s="93">
        <v>234</v>
      </c>
      <c r="E19" s="67">
        <v>63</v>
      </c>
      <c r="F19" s="47">
        <f t="shared" si="0"/>
        <v>297</v>
      </c>
      <c r="G19" s="155"/>
      <c r="H19" s="49"/>
      <c r="I19" s="37">
        <f t="shared" ca="1" si="1"/>
        <v>0.88761856088586555</v>
      </c>
      <c r="K19" s="4"/>
      <c r="L19" s="4"/>
    </row>
    <row r="20" spans="1:12" ht="15.45" thickBot="1">
      <c r="A20" s="22">
        <v>3</v>
      </c>
      <c r="B20" s="59" t="s">
        <v>7</v>
      </c>
      <c r="C20" s="110" t="s">
        <v>66</v>
      </c>
      <c r="D20" s="93">
        <v>248</v>
      </c>
      <c r="E20" s="66">
        <v>44</v>
      </c>
      <c r="F20" s="47">
        <f t="shared" si="0"/>
        <v>292</v>
      </c>
      <c r="G20" s="174"/>
      <c r="H20" s="49"/>
      <c r="I20" s="37">
        <f t="shared" ca="1" si="1"/>
        <v>0.38914614193752384</v>
      </c>
      <c r="K20" s="4"/>
      <c r="L20" s="4"/>
    </row>
    <row r="21" spans="1:12" ht="15.45" thickBot="1">
      <c r="A21" s="22">
        <v>4</v>
      </c>
      <c r="B21" s="59" t="s">
        <v>6</v>
      </c>
      <c r="C21" s="110" t="s">
        <v>33</v>
      </c>
      <c r="D21" s="93">
        <v>232</v>
      </c>
      <c r="E21" s="67">
        <v>57</v>
      </c>
      <c r="F21" s="47">
        <f t="shared" si="0"/>
        <v>289</v>
      </c>
      <c r="G21" s="55"/>
      <c r="H21" s="49"/>
      <c r="I21" s="37">
        <f t="shared" ca="1" si="1"/>
        <v>7.5785756912213453E-2</v>
      </c>
      <c r="J21" s="4"/>
      <c r="K21" s="4"/>
      <c r="L21" s="4"/>
    </row>
    <row r="22" spans="1:12" ht="15.45" thickBot="1">
      <c r="A22" s="22">
        <v>5</v>
      </c>
      <c r="B22" s="59" t="s">
        <v>7</v>
      </c>
      <c r="C22" s="110" t="s">
        <v>34</v>
      </c>
      <c r="D22" s="93">
        <v>199</v>
      </c>
      <c r="E22" s="66">
        <v>71</v>
      </c>
      <c r="F22" s="47">
        <f t="shared" si="0"/>
        <v>270</v>
      </c>
      <c r="G22" s="54"/>
      <c r="H22" s="49"/>
      <c r="I22" s="37">
        <f t="shared" ca="1" si="1"/>
        <v>7.6511585192421072E-2</v>
      </c>
      <c r="J22" s="4"/>
      <c r="K22" s="4"/>
      <c r="L22" s="4"/>
    </row>
    <row r="23" spans="1:12" ht="15.45" thickBot="1">
      <c r="A23" s="24">
        <v>6</v>
      </c>
      <c r="B23" s="156" t="s">
        <v>7</v>
      </c>
      <c r="C23" s="110" t="s">
        <v>58</v>
      </c>
      <c r="D23" s="95">
        <v>216</v>
      </c>
      <c r="E23" s="122">
        <v>47</v>
      </c>
      <c r="F23" s="150">
        <f t="shared" si="0"/>
        <v>263</v>
      </c>
      <c r="G23" s="175"/>
      <c r="H23" s="51"/>
      <c r="I23" s="37">
        <f t="shared" ref="I23" ca="1" si="2">RAND()</f>
        <v>0.21067511804781702</v>
      </c>
      <c r="K23" s="4"/>
      <c r="L23" s="4"/>
    </row>
    <row r="24" spans="1:12" ht="15" customHeight="1">
      <c r="A24" s="15"/>
      <c r="B24" s="15"/>
      <c r="C24" s="71"/>
      <c r="D24" s="107">
        <f>SUM(D2:D23)</f>
        <v>5531</v>
      </c>
      <c r="E24" s="107">
        <f>SUM(E2:E23)</f>
        <v>1388</v>
      </c>
      <c r="F24" s="103"/>
      <c r="G24" s="106"/>
      <c r="H24" s="103"/>
      <c r="I24" s="37"/>
      <c r="J24" s="103"/>
      <c r="K24" s="104"/>
      <c r="L24" s="4"/>
    </row>
    <row r="25" spans="1:12">
      <c r="A25" s="15"/>
      <c r="B25" s="15"/>
      <c r="C25" s="101"/>
      <c r="D25" s="107"/>
      <c r="E25" s="107"/>
      <c r="F25" s="103"/>
      <c r="G25" s="105"/>
      <c r="H25" s="103"/>
      <c r="I25" s="53"/>
      <c r="J25" s="103"/>
      <c r="K25" s="104"/>
      <c r="L25" s="4"/>
    </row>
    <row r="26" spans="1:12" ht="15.45">
      <c r="A26" s="2"/>
      <c r="B26" s="115"/>
      <c r="C26" s="111"/>
      <c r="D26" s="36"/>
      <c r="E26" s="68"/>
      <c r="F26" s="36"/>
      <c r="G26" s="103"/>
      <c r="H26" s="4"/>
      <c r="J26" s="103"/>
      <c r="K26" s="105"/>
      <c r="L26" s="101"/>
    </row>
    <row r="27" spans="1:12">
      <c r="B27" s="1" t="s">
        <v>57</v>
      </c>
      <c r="J27" s="103"/>
      <c r="K27" s="104"/>
      <c r="L27" s="101"/>
    </row>
    <row r="28" spans="1:12" ht="15.75" customHeight="1">
      <c r="B28" s="111" t="s">
        <v>36</v>
      </c>
      <c r="C28"/>
      <c r="J28" s="103"/>
      <c r="K28" s="104"/>
      <c r="L28" s="101"/>
    </row>
    <row r="29" spans="1:12" ht="15.75" customHeight="1">
      <c r="B29" s="112" t="s">
        <v>37</v>
      </c>
      <c r="C29" s="113"/>
      <c r="D29" s="113"/>
      <c r="G29" s="172"/>
      <c r="H29" s="103"/>
      <c r="I29" s="15"/>
      <c r="J29" s="103"/>
      <c r="K29" s="105"/>
      <c r="L29" s="101"/>
    </row>
    <row r="30" spans="1:12">
      <c r="B30" s="114" t="s">
        <v>40</v>
      </c>
      <c r="C30" s="113"/>
      <c r="D30" s="113"/>
      <c r="G30" s="171" t="s">
        <v>64</v>
      </c>
      <c r="H30" s="103"/>
      <c r="I30" s="15"/>
      <c r="J30" s="103"/>
      <c r="K30" s="104"/>
      <c r="L30" s="101"/>
    </row>
    <row r="31" spans="1:12" ht="15.45">
      <c r="B31" s="120" t="s">
        <v>68</v>
      </c>
      <c r="C31" s="119"/>
      <c r="D31" s="78"/>
      <c r="H31" s="103"/>
      <c r="I31" s="15"/>
      <c r="J31" s="103"/>
      <c r="K31" s="104"/>
      <c r="L31" s="101"/>
    </row>
    <row r="32" spans="1:12">
      <c r="B32" s="114" t="s">
        <v>45</v>
      </c>
      <c r="H32" s="103"/>
      <c r="I32" s="15"/>
      <c r="J32" s="103"/>
      <c r="K32" s="104"/>
      <c r="L32" s="101"/>
    </row>
    <row r="33" spans="1:12">
      <c r="B33" s="1" t="s">
        <v>52</v>
      </c>
      <c r="H33" s="103"/>
      <c r="I33" s="15"/>
      <c r="J33" s="103"/>
      <c r="K33" s="105"/>
      <c r="L33" s="101"/>
    </row>
    <row r="34" spans="1:12">
      <c r="B34" s="117" t="s">
        <v>51</v>
      </c>
      <c r="C34" s="117" t="s">
        <v>62</v>
      </c>
      <c r="H34" s="103"/>
      <c r="I34" s="15"/>
      <c r="J34" s="103"/>
      <c r="K34" s="104"/>
      <c r="L34" s="101"/>
    </row>
    <row r="35" spans="1:12">
      <c r="B35" s="117"/>
      <c r="C35" s="117"/>
      <c r="H35" s="103"/>
      <c r="I35" s="15"/>
      <c r="J35" s="103"/>
      <c r="K35" s="104"/>
    </row>
    <row r="36" spans="1:12">
      <c r="A36" s="1" t="s">
        <v>23</v>
      </c>
      <c r="B36" s="116"/>
      <c r="C36" s="113"/>
      <c r="H36" s="103"/>
      <c r="I36" s="15"/>
      <c r="J36" s="103"/>
      <c r="K36" s="104"/>
    </row>
    <row r="37" spans="1:12">
      <c r="B37" s="113"/>
      <c r="C37" s="113"/>
      <c r="H37" s="103"/>
      <c r="I37" s="105"/>
      <c r="J37" s="103"/>
      <c r="K37" s="104"/>
      <c r="L37" s="42"/>
    </row>
    <row r="38" spans="1:12" ht="15.45">
      <c r="B38" s="100"/>
      <c r="H38" s="103"/>
      <c r="I38" s="103"/>
      <c r="J38" s="103"/>
      <c r="K38" s="104"/>
    </row>
    <row r="39" spans="1:12">
      <c r="H39" s="103"/>
      <c r="I39" s="103"/>
      <c r="J39" s="103"/>
      <c r="K39" s="104"/>
    </row>
    <row r="40" spans="1:12">
      <c r="H40" s="103"/>
      <c r="I40" s="103"/>
      <c r="J40" s="103"/>
      <c r="K40" s="104"/>
    </row>
    <row r="41" spans="1:12">
      <c r="H41" s="103"/>
      <c r="I41" s="105"/>
      <c r="J41" s="103"/>
      <c r="K41" s="105"/>
    </row>
    <row r="42" spans="1:12">
      <c r="B42" s="42"/>
      <c r="H42" s="103"/>
      <c r="I42" s="105"/>
      <c r="J42" s="103"/>
      <c r="K42" s="104"/>
    </row>
    <row r="43" spans="1:12">
      <c r="B43" s="42"/>
      <c r="H43" s="103"/>
      <c r="I43" s="105"/>
      <c r="J43" s="103"/>
      <c r="K43" s="105"/>
    </row>
    <row r="44" spans="1:12">
      <c r="H44" s="103"/>
      <c r="I44" s="104"/>
      <c r="J44" s="103"/>
      <c r="K44" s="104"/>
    </row>
    <row r="45" spans="1:12">
      <c r="H45" s="103"/>
      <c r="I45" s="104"/>
      <c r="J45" s="103"/>
      <c r="K45" s="105"/>
    </row>
    <row r="46" spans="1:12">
      <c r="H46" s="103"/>
      <c r="I46" s="104"/>
      <c r="J46" s="103"/>
      <c r="K46" s="105"/>
    </row>
    <row r="47" spans="1:12">
      <c r="H47" s="103"/>
      <c r="I47" s="105"/>
      <c r="J47" s="103"/>
      <c r="K47" s="105"/>
    </row>
    <row r="48" spans="1:12">
      <c r="H48" s="103"/>
      <c r="I48" s="104"/>
      <c r="J48" s="103"/>
      <c r="K48" s="105"/>
    </row>
    <row r="49" spans="8:11">
      <c r="H49" s="103"/>
      <c r="I49" s="104"/>
      <c r="J49" s="103"/>
      <c r="K49" s="105"/>
    </row>
    <row r="50" spans="8:11">
      <c r="H50" s="103"/>
      <c r="I50" s="103"/>
      <c r="J50" s="103"/>
      <c r="K50" s="106"/>
    </row>
    <row r="51" spans="8:11">
      <c r="I51" s="103"/>
      <c r="J51" s="103"/>
      <c r="K51" s="105"/>
    </row>
    <row r="52" spans="8:11">
      <c r="I52" s="103"/>
      <c r="J52" s="104"/>
    </row>
    <row r="53" spans="8:11">
      <c r="I53" s="103"/>
      <c r="J53" s="105"/>
    </row>
    <row r="54" spans="8:11">
      <c r="I54" s="103"/>
      <c r="J54" s="105"/>
    </row>
    <row r="55" spans="8:11">
      <c r="I55" s="103"/>
      <c r="J55" s="105"/>
    </row>
    <row r="56" spans="8:11">
      <c r="I56" s="103"/>
      <c r="J56" s="105"/>
    </row>
    <row r="57" spans="8:11">
      <c r="I57" s="103"/>
      <c r="J57" s="105"/>
    </row>
    <row r="58" spans="8:11">
      <c r="I58" s="103"/>
      <c r="J58" s="106"/>
    </row>
    <row r="59" spans="8:11">
      <c r="I59" s="103"/>
      <c r="J59" s="105"/>
    </row>
    <row r="60" spans="8:11">
      <c r="I60" s="103"/>
      <c r="J60" s="4"/>
    </row>
  </sheetData>
  <autoFilter ref="A2:I23" xr:uid="{00000000-0009-0000-0000-000000000000}">
    <sortState xmlns:xlrd2="http://schemas.microsoft.com/office/spreadsheetml/2017/richdata2" ref="A3:I23">
      <sortCondition ref="A2:A23"/>
    </sortState>
  </autoFilter>
  <sortState xmlns:xlrd2="http://schemas.microsoft.com/office/spreadsheetml/2017/richdata2" ref="C1:F23">
    <sortCondition descending="1" ref="F23"/>
  </sortState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3"/>
  <sheetViews>
    <sheetView topLeftCell="B7" zoomScale="81" zoomScaleNormal="81" workbookViewId="0">
      <selection activeCell="I35" sqref="I35"/>
    </sheetView>
  </sheetViews>
  <sheetFormatPr defaultColWidth="10.5546875" defaultRowHeight="17.600000000000001"/>
  <cols>
    <col min="1" max="1" width="3.44140625" customWidth="1"/>
    <col min="2" max="2" width="4.27734375" bestFit="1" customWidth="1"/>
    <col min="3" max="3" width="28.83203125" bestFit="1" customWidth="1"/>
    <col min="4" max="4" width="6.27734375" customWidth="1"/>
    <col min="5" max="5" width="6" customWidth="1"/>
    <col min="6" max="6" width="5.71875" customWidth="1"/>
    <col min="7" max="7" width="5.38671875" bestFit="1" customWidth="1"/>
    <col min="8" max="8" width="5.71875" customWidth="1"/>
  </cols>
  <sheetData>
    <row r="1" spans="1:10" ht="18" customHeight="1">
      <c r="A1" s="28" t="s">
        <v>13</v>
      </c>
      <c r="B1" s="3"/>
      <c r="C1" s="3"/>
      <c r="D1" s="28"/>
      <c r="E1" s="3"/>
      <c r="F1" s="3"/>
      <c r="G1" s="2"/>
      <c r="H1" s="3"/>
    </row>
    <row r="2" spans="1:10" ht="18" customHeight="1">
      <c r="A2" s="3"/>
      <c r="B2" s="3"/>
      <c r="C2" s="3"/>
      <c r="D2" s="3"/>
      <c r="E2" s="3"/>
      <c r="F2" s="3"/>
      <c r="G2" s="2"/>
      <c r="H2" s="3"/>
    </row>
    <row r="3" spans="1:10" ht="18" customHeight="1">
      <c r="A3" s="3"/>
      <c r="B3" s="3"/>
      <c r="C3" s="3"/>
      <c r="D3" s="3"/>
      <c r="E3" s="3"/>
      <c r="F3" s="3"/>
      <c r="G3" s="2"/>
      <c r="H3" s="3"/>
    </row>
    <row r="4" spans="1:10" ht="18" customHeight="1">
      <c r="A4" s="4"/>
      <c r="B4" s="4"/>
      <c r="C4" s="5" t="s">
        <v>14</v>
      </c>
      <c r="D4" s="4"/>
      <c r="E4" s="4"/>
      <c r="F4" s="4"/>
      <c r="G4" s="4"/>
      <c r="H4" s="4"/>
    </row>
    <row r="5" spans="1:10">
      <c r="A5" s="6" t="s">
        <v>11</v>
      </c>
      <c r="B5" s="6" t="s">
        <v>10</v>
      </c>
      <c r="C5" s="7" t="s">
        <v>12</v>
      </c>
      <c r="D5" s="44">
        <f>'Ark1'!D1</f>
        <v>0</v>
      </c>
      <c r="E5" s="44" t="str">
        <f>'Ark1'!E1</f>
        <v>5.feb.</v>
      </c>
      <c r="F5" s="44" t="str">
        <f>'Ark1'!F1</f>
        <v>I alt</v>
      </c>
      <c r="G5" s="44" t="str">
        <f>'Ark1'!G1</f>
        <v>19. feb.</v>
      </c>
      <c r="H5" s="6" t="s">
        <v>9</v>
      </c>
    </row>
    <row r="6" spans="1:10" ht="18" customHeight="1">
      <c r="A6" s="6">
        <v>1</v>
      </c>
      <c r="B6" s="6" t="s">
        <v>0</v>
      </c>
      <c r="C6" s="45" t="str">
        <f>'Ark1'!C2</f>
        <v>Benny Steimeyer og Helge Rasmussen</v>
      </c>
      <c r="D6" s="6">
        <f>'Ark1'!D2</f>
        <v>279</v>
      </c>
      <c r="E6" s="45"/>
      <c r="F6" s="45"/>
      <c r="G6" s="45"/>
      <c r="H6" s="45"/>
    </row>
    <row r="7" spans="1:10">
      <c r="A7" s="6">
        <v>2</v>
      </c>
      <c r="B7" s="6" t="s">
        <v>1</v>
      </c>
      <c r="C7" s="45" t="str">
        <f>'Ark1'!C3</f>
        <v>Weid Piil og Bente Veideland</v>
      </c>
      <c r="D7" s="6">
        <f>'Ark1'!D3</f>
        <v>283</v>
      </c>
      <c r="E7" s="6"/>
      <c r="F7" s="6"/>
      <c r="G7" s="6"/>
      <c r="H7" s="6"/>
    </row>
    <row r="8" spans="1:10">
      <c r="A8" s="6">
        <v>3</v>
      </c>
      <c r="B8" s="6" t="s">
        <v>2</v>
      </c>
      <c r="C8" s="45" t="str">
        <f>'Ark1'!C4</f>
        <v>Margit Pedersen og Albert Pedersen</v>
      </c>
      <c r="D8" s="6">
        <f>'Ark1'!D4</f>
        <v>277</v>
      </c>
      <c r="E8" s="6"/>
      <c r="F8" s="6"/>
      <c r="G8" s="6"/>
      <c r="H8" s="6"/>
    </row>
    <row r="9" spans="1:10">
      <c r="A9" s="6">
        <v>4</v>
      </c>
      <c r="B9" s="6" t="s">
        <v>3</v>
      </c>
      <c r="C9" s="45" t="str">
        <f>'Ark1'!C5</f>
        <v>Lis Grosen og Grethe Pedersen</v>
      </c>
      <c r="D9" s="6">
        <f>'Ark1'!D5</f>
        <v>273</v>
      </c>
      <c r="E9" s="6"/>
      <c r="F9" s="6"/>
      <c r="G9" s="6"/>
      <c r="H9" s="6"/>
    </row>
    <row r="10" spans="1:10">
      <c r="A10" s="6">
        <v>5</v>
      </c>
      <c r="B10" s="6" t="s">
        <v>4</v>
      </c>
      <c r="C10" s="45" t="str">
        <f>'Ark1'!C6</f>
        <v>Ulla Christensen og Lykke Krogh</v>
      </c>
      <c r="D10" s="6">
        <f>'Ark1'!D6</f>
        <v>286</v>
      </c>
      <c r="E10" s="6"/>
      <c r="F10" s="6"/>
      <c r="G10" s="6"/>
      <c r="H10" s="6"/>
    </row>
    <row r="11" spans="1:10">
      <c r="A11" s="6">
        <v>6</v>
      </c>
      <c r="B11" s="6" t="s">
        <v>5</v>
      </c>
      <c r="C11" s="45" t="str">
        <f>'Ark1'!C7</f>
        <v>Lonny Nielsen og Ernst Nielsen</v>
      </c>
      <c r="D11" s="6">
        <f>'Ark1'!D7</f>
        <v>253</v>
      </c>
      <c r="E11" s="6"/>
      <c r="F11" s="6"/>
      <c r="G11" s="6"/>
      <c r="H11" s="6"/>
      <c r="I11" s="40"/>
    </row>
    <row r="12" spans="1:10">
      <c r="A12" s="6">
        <v>7</v>
      </c>
      <c r="B12" s="6" t="s">
        <v>6</v>
      </c>
      <c r="C12" s="45" t="str">
        <f>'Ark1'!C8</f>
        <v>Jane Holst og Flemming Nielsen</v>
      </c>
      <c r="D12" s="6">
        <f>'Ark1'!D8</f>
        <v>251</v>
      </c>
      <c r="E12" s="6"/>
      <c r="F12" s="6"/>
      <c r="G12" s="6"/>
      <c r="H12" s="6"/>
    </row>
    <row r="13" spans="1:10" ht="18" thickBot="1">
      <c r="A13" s="6">
        <v>8</v>
      </c>
      <c r="B13" s="21" t="s">
        <v>7</v>
      </c>
      <c r="C13" s="158" t="str">
        <f>'Ark1'!C9</f>
        <v>Kirsten Stender og Connie Holm</v>
      </c>
      <c r="D13" s="21">
        <f>'Ark1'!D9</f>
        <v>254</v>
      </c>
      <c r="E13" s="21"/>
      <c r="F13" s="21"/>
      <c r="G13" s="21"/>
      <c r="H13" s="21"/>
    </row>
    <row r="14" spans="1:10" ht="18" thickBot="1">
      <c r="A14" s="157"/>
      <c r="B14" s="159"/>
      <c r="C14" s="160" t="s">
        <v>46</v>
      </c>
      <c r="D14" s="161"/>
      <c r="E14" s="161"/>
      <c r="F14" s="161"/>
      <c r="G14" s="161"/>
      <c r="H14" s="161"/>
      <c r="J14" s="40"/>
    </row>
    <row r="15" spans="1:10">
      <c r="A15" s="19"/>
      <c r="B15" s="19"/>
      <c r="C15" s="19"/>
      <c r="D15" s="20"/>
      <c r="E15" s="20"/>
      <c r="F15" s="20"/>
      <c r="G15" s="20"/>
      <c r="H15" s="20"/>
    </row>
    <row r="16" spans="1:10">
      <c r="A16" s="1"/>
      <c r="B16" s="1"/>
      <c r="C16" s="4"/>
      <c r="D16" s="4"/>
      <c r="E16" s="4"/>
      <c r="F16" s="4"/>
      <c r="G16" s="4"/>
      <c r="H16" s="4"/>
    </row>
    <row r="17" spans="1:10" ht="18" customHeight="1" thickBot="1">
      <c r="A17" s="4"/>
      <c r="B17" s="4"/>
      <c r="C17" s="62" t="s">
        <v>21</v>
      </c>
      <c r="D17" s="4"/>
      <c r="E17" s="4"/>
      <c r="F17" s="4"/>
      <c r="G17" s="4"/>
      <c r="H17" s="4"/>
    </row>
    <row r="18" spans="1:10" ht="18" thickBot="1">
      <c r="A18" s="26">
        <v>1</v>
      </c>
      <c r="B18" s="26" t="s">
        <v>0</v>
      </c>
      <c r="C18" s="12" t="str">
        <f>'Ark1'!C10</f>
        <v>Edith Blegvad og Inge Danielsen</v>
      </c>
      <c r="D18" s="11">
        <f>'Ark1'!D10</f>
        <v>260</v>
      </c>
      <c r="E18" s="11"/>
      <c r="F18" s="11"/>
      <c r="G18" s="11"/>
      <c r="H18" s="14"/>
      <c r="I18" s="40"/>
      <c r="J18" s="63"/>
    </row>
    <row r="19" spans="1:10" ht="18" thickBot="1">
      <c r="A19" s="25">
        <v>2</v>
      </c>
      <c r="B19" s="25" t="s">
        <v>1</v>
      </c>
      <c r="C19" s="7" t="str">
        <f>'Ark1'!C11</f>
        <v>Lilli Jensen og Poul Erik Jensen</v>
      </c>
      <c r="D19" s="11">
        <f>'Ark1'!D11</f>
        <v>238</v>
      </c>
      <c r="E19" s="6"/>
      <c r="F19" s="6"/>
      <c r="G19" s="6"/>
      <c r="H19" s="8"/>
    </row>
    <row r="20" spans="1:10" ht="18" thickBot="1">
      <c r="A20" s="25">
        <v>3</v>
      </c>
      <c r="B20" s="25" t="s">
        <v>2</v>
      </c>
      <c r="C20" s="7" t="str">
        <f>'Ark1'!C12</f>
        <v>Grethe Brønnegaard og Birgitte Nielsen</v>
      </c>
      <c r="D20" s="11">
        <f>'Ark1'!D12</f>
        <v>269</v>
      </c>
      <c r="E20" s="6"/>
      <c r="F20" s="6"/>
      <c r="G20" s="6"/>
      <c r="H20" s="8"/>
    </row>
    <row r="21" spans="1:10" ht="18" thickBot="1">
      <c r="A21" s="25">
        <v>4</v>
      </c>
      <c r="B21" s="25" t="s">
        <v>3</v>
      </c>
      <c r="C21" s="7" t="str">
        <f>'Ark1'!C13</f>
        <v>Kirsten Danielsen og Palle Danielsen</v>
      </c>
      <c r="D21" s="11">
        <f>'Ark1'!D13</f>
        <v>244</v>
      </c>
      <c r="E21" s="6"/>
      <c r="F21" s="6"/>
      <c r="G21" s="6"/>
      <c r="H21" s="8"/>
    </row>
    <row r="22" spans="1:10" ht="18" thickBot="1">
      <c r="A22" s="25">
        <v>5</v>
      </c>
      <c r="B22" s="25" t="s">
        <v>4</v>
      </c>
      <c r="C22" s="7" t="str">
        <f>'Ark1'!C14</f>
        <v xml:space="preserve">Linda Jensen og Ingrid Dunk    </v>
      </c>
      <c r="D22" s="11">
        <f>'Ark1'!D14</f>
        <v>254</v>
      </c>
      <c r="E22" s="6"/>
      <c r="F22" s="6"/>
      <c r="G22" s="6"/>
      <c r="H22" s="8"/>
    </row>
    <row r="23" spans="1:10" ht="18" thickBot="1">
      <c r="A23" s="25">
        <v>6</v>
      </c>
      <c r="B23" s="25" t="s">
        <v>5</v>
      </c>
      <c r="C23" s="7" t="str">
        <f>'Ark1'!C7</f>
        <v>Lonny Nielsen og Ernst Nielsen</v>
      </c>
      <c r="D23" s="11">
        <f>'Ark1'!D15</f>
        <v>246</v>
      </c>
      <c r="E23" s="6"/>
      <c r="F23" s="6"/>
      <c r="G23" s="6"/>
      <c r="H23" s="8"/>
      <c r="I23" s="40"/>
    </row>
    <row r="24" spans="1:10" ht="18" thickBot="1">
      <c r="A24" s="32">
        <v>7</v>
      </c>
      <c r="B24" s="25" t="s">
        <v>6</v>
      </c>
      <c r="C24" s="7" t="str">
        <f>'Ark1'!C3</f>
        <v>Weid Piil og Bente Veideland</v>
      </c>
      <c r="D24" s="11">
        <f>'Ark1'!D16</f>
        <v>243</v>
      </c>
      <c r="E24" s="6"/>
      <c r="F24" s="6"/>
      <c r="G24" s="6"/>
      <c r="H24" s="8"/>
    </row>
    <row r="25" spans="1:10" ht="18" thickBot="1">
      <c r="A25" s="27">
        <v>8</v>
      </c>
      <c r="B25" s="27" t="s">
        <v>7</v>
      </c>
      <c r="C25" s="10" t="str">
        <f>'Ark1'!C17</f>
        <v>Kirsten Petersen og Tove Pedersen</v>
      </c>
      <c r="D25" s="60">
        <f>'Ark1'!D17</f>
        <v>246</v>
      </c>
      <c r="E25" s="21"/>
      <c r="F25" s="21"/>
      <c r="G25" s="21"/>
      <c r="H25" s="31"/>
    </row>
    <row r="26" spans="1:10" ht="18" thickBot="1">
      <c r="A26" s="33"/>
      <c r="B26" s="35"/>
      <c r="C26" s="34" t="s">
        <v>16</v>
      </c>
      <c r="D26" s="60">
        <f>'Ark1'!D18</f>
        <v>246</v>
      </c>
      <c r="E26" s="30"/>
      <c r="F26" s="30"/>
      <c r="G26" s="30"/>
      <c r="H26" s="30"/>
    </row>
    <row r="27" spans="1:10">
      <c r="A27" s="19"/>
      <c r="B27" s="20"/>
      <c r="C27" s="19"/>
      <c r="D27" s="20"/>
      <c r="E27" s="20"/>
      <c r="F27" s="20"/>
      <c r="G27" s="20"/>
      <c r="H27" s="20"/>
    </row>
    <row r="28" spans="1:10" ht="18" customHeight="1" thickBot="1">
      <c r="A28" s="4"/>
      <c r="B28" s="15"/>
      <c r="C28" s="13" t="s">
        <v>15</v>
      </c>
      <c r="D28" s="61"/>
      <c r="E28" s="4"/>
      <c r="F28" s="4"/>
      <c r="G28" s="4"/>
      <c r="H28" s="4"/>
    </row>
    <row r="29" spans="1:10" ht="18" thickBot="1">
      <c r="A29" s="26">
        <v>1</v>
      </c>
      <c r="B29" s="26" t="s">
        <v>0</v>
      </c>
      <c r="C29" s="7" t="str">
        <f>'Ark1'!C18</f>
        <v>Gerda Jacobsen og Erna Nielsen</v>
      </c>
      <c r="D29" s="30">
        <f>'Ark1'!D18</f>
        <v>246</v>
      </c>
      <c r="E29" s="7"/>
      <c r="F29" s="7"/>
      <c r="G29" s="7"/>
      <c r="H29" s="7"/>
    </row>
    <row r="30" spans="1:10" ht="18" thickBot="1">
      <c r="A30" s="25">
        <v>2</v>
      </c>
      <c r="B30" s="25" t="s">
        <v>1</v>
      </c>
      <c r="C30" s="7" t="str">
        <f>'Ark1'!C19</f>
        <v>Ellen Bille og Inge Krøyer</v>
      </c>
      <c r="D30" s="60">
        <f>'Ark1'!D19</f>
        <v>234</v>
      </c>
      <c r="E30" s="7"/>
      <c r="F30" s="7"/>
      <c r="G30" s="7"/>
      <c r="H30" s="7"/>
      <c r="I30" s="40"/>
    </row>
    <row r="31" spans="1:10" ht="18" thickBot="1">
      <c r="A31" s="25">
        <v>3</v>
      </c>
      <c r="B31" s="25" t="s">
        <v>2</v>
      </c>
      <c r="C31" s="7" t="str">
        <f>'Ark1'!C20</f>
        <v>Edith Pedersen og Grethe Borggaard</v>
      </c>
      <c r="D31" s="60">
        <f>'Ark1'!D20</f>
        <v>248</v>
      </c>
      <c r="E31" s="7"/>
      <c r="F31" s="7"/>
      <c r="G31" s="7"/>
      <c r="H31" s="7"/>
    </row>
    <row r="32" spans="1:10" ht="18" thickBot="1">
      <c r="A32" s="25">
        <v>4</v>
      </c>
      <c r="B32" s="25" t="s">
        <v>3</v>
      </c>
      <c r="C32" s="7" t="str">
        <f>'Ark1'!C21</f>
        <v>Inge Østerholm og Ib Pedersen</v>
      </c>
      <c r="D32" s="60">
        <f>'Ark1'!D21</f>
        <v>232</v>
      </c>
      <c r="E32" s="7"/>
      <c r="F32" s="7"/>
      <c r="G32" s="7"/>
      <c r="H32" s="7"/>
      <c r="I32" s="40"/>
    </row>
    <row r="33" spans="1:12" ht="18" thickBot="1">
      <c r="A33" s="25">
        <v>5</v>
      </c>
      <c r="B33" s="25" t="s">
        <v>4</v>
      </c>
      <c r="C33" s="7" t="str">
        <f>'Ark1'!C22</f>
        <v>Hanne Ålborg og Hans Sørensen</v>
      </c>
      <c r="D33" s="60">
        <f>'Ark1'!D22</f>
        <v>199</v>
      </c>
      <c r="E33" s="7"/>
      <c r="F33" s="7"/>
      <c r="G33" s="7"/>
      <c r="H33" s="7"/>
    </row>
    <row r="34" spans="1:12" ht="18" thickBot="1">
      <c r="A34" s="25">
        <v>6</v>
      </c>
      <c r="B34" s="25" t="s">
        <v>5</v>
      </c>
      <c r="C34" s="7" t="str">
        <f>'Ark1'!C8</f>
        <v>Jane Holst og Flemming Nielsen</v>
      </c>
      <c r="D34" s="60">
        <f>'Ark1'!D23</f>
        <v>216</v>
      </c>
      <c r="E34" s="7"/>
      <c r="F34" s="7"/>
      <c r="G34" s="7"/>
      <c r="H34" s="7"/>
    </row>
    <row r="35" spans="1:12" ht="18" thickBot="1">
      <c r="A35" s="32">
        <v>7</v>
      </c>
      <c r="B35" s="25" t="s">
        <v>6</v>
      </c>
      <c r="C35" s="7" t="str">
        <f>'Ark1'!C6</f>
        <v>Ulla Christensen og Lykke Krogh</v>
      </c>
      <c r="D35" s="187">
        <f>'Ark1'!D6</f>
        <v>286</v>
      </c>
      <c r="E35" s="7"/>
      <c r="F35" s="7"/>
      <c r="G35" s="7"/>
      <c r="H35" s="7"/>
    </row>
    <row r="36" spans="1:12" ht="18" thickBot="1">
      <c r="A36" s="27">
        <v>8</v>
      </c>
      <c r="B36" s="27" t="s">
        <v>7</v>
      </c>
      <c r="C36" s="7" t="str">
        <f>'Ark1'!C16</f>
        <v>Birgitte Hansen og Bente Olsen</v>
      </c>
      <c r="D36" s="187">
        <f>'Ark1'!D16</f>
        <v>243</v>
      </c>
      <c r="E36" s="7"/>
      <c r="F36" s="7"/>
      <c r="G36" s="7"/>
      <c r="H36" s="7"/>
      <c r="L36" s="40"/>
    </row>
    <row r="37" spans="1:12" ht="18" thickBot="1">
      <c r="A37" s="33"/>
      <c r="B37" s="34"/>
      <c r="C37" s="34"/>
      <c r="D37" s="60">
        <f>H40</f>
        <v>0</v>
      </c>
      <c r="E37" s="46"/>
      <c r="F37" s="46"/>
      <c r="G37" s="46"/>
      <c r="H37" s="46"/>
    </row>
    <row r="38" spans="1:12">
      <c r="A38" s="1"/>
      <c r="B38" s="1"/>
      <c r="C38" s="1"/>
      <c r="D38" s="1"/>
      <c r="E38" s="1"/>
      <c r="F38" s="1"/>
      <c r="G38" s="1"/>
      <c r="H38" s="1"/>
    </row>
    <row r="39" spans="1:12" ht="18" thickBot="1">
      <c r="A39" s="9"/>
      <c r="B39" s="10"/>
      <c r="C39" s="10" t="s">
        <v>8</v>
      </c>
      <c r="D39" s="29"/>
      <c r="E39" s="29">
        <f>SUM(E14+E26+E37)</f>
        <v>0</v>
      </c>
      <c r="F39" s="29">
        <f>SUM(F14+F26+F37)</f>
        <v>0</v>
      </c>
      <c r="G39" s="29">
        <f>SUM(G14+G26+G37)</f>
        <v>0</v>
      </c>
      <c r="H39" s="29">
        <f>SUM(H14+H26+H37)</f>
        <v>0</v>
      </c>
    </row>
    <row r="41" spans="1:12">
      <c r="B41" s="40"/>
    </row>
    <row r="42" spans="1:12" ht="19.75">
      <c r="B42" s="41"/>
    </row>
    <row r="43" spans="1:12">
      <c r="J43" s="40"/>
    </row>
  </sheetData>
  <phoneticPr fontId="0" type="noConversion"/>
  <printOptions horizontalCentered="1" verticalCentered="1"/>
  <pageMargins left="0.39370078740157483" right="0.39370078740157483" top="0.59055118110236227" bottom="0.51181102362204722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8"/>
  <sheetViews>
    <sheetView tabSelected="1" zoomScale="70" zoomScaleNormal="70" workbookViewId="0">
      <selection activeCell="I3" sqref="I3"/>
    </sheetView>
  </sheetViews>
  <sheetFormatPr defaultColWidth="10.5546875" defaultRowHeight="17.600000000000001"/>
  <cols>
    <col min="1" max="1" width="3.5546875" style="69" customWidth="1"/>
    <col min="2" max="2" width="4.5546875" style="69" customWidth="1"/>
    <col min="3" max="3" width="28.71875" style="69" customWidth="1"/>
    <col min="4" max="4" width="5.27734375" style="69" customWidth="1"/>
    <col min="5" max="5" width="5.109375" style="85" customWidth="1"/>
    <col min="6" max="6" width="4.83203125" style="85" customWidth="1"/>
    <col min="7" max="7" width="6" style="69" customWidth="1"/>
    <col min="8" max="8" width="8" style="69" customWidth="1"/>
    <col min="9" max="9" width="13.5546875" style="81" customWidth="1"/>
    <col min="10" max="10" width="6.27734375" style="69" customWidth="1"/>
    <col min="11" max="16384" width="10.5546875" style="69"/>
  </cols>
  <sheetData>
    <row r="1" spans="1:10" ht="57" customHeight="1">
      <c r="A1" s="195"/>
      <c r="B1" s="196"/>
      <c r="C1" s="196"/>
    </row>
    <row r="2" spans="1:10" ht="33" customHeight="1">
      <c r="A2" s="195"/>
      <c r="B2" s="196"/>
      <c r="C2" s="196"/>
      <c r="D2" s="193" t="s">
        <v>50</v>
      </c>
      <c r="E2" s="194"/>
      <c r="F2" s="194"/>
      <c r="G2" s="194"/>
      <c r="H2" s="194"/>
    </row>
    <row r="3" spans="1:10" ht="28.5" customHeight="1">
      <c r="A3" s="70"/>
      <c r="B3" s="70"/>
      <c r="C3" s="197" t="s">
        <v>48</v>
      </c>
      <c r="D3" s="198"/>
      <c r="E3" s="198"/>
      <c r="F3" s="200" t="s">
        <v>72</v>
      </c>
      <c r="G3" s="200"/>
      <c r="H3" s="200"/>
    </row>
    <row r="4" spans="1:10" ht="19.5" customHeight="1">
      <c r="A4" s="71"/>
      <c r="B4" s="71"/>
      <c r="C4" s="125" t="s">
        <v>14</v>
      </c>
      <c r="D4" s="73"/>
      <c r="E4" s="177"/>
      <c r="F4" s="184" t="s">
        <v>38</v>
      </c>
    </row>
    <row r="5" spans="1:10" ht="19.5" customHeight="1">
      <c r="A5" s="6" t="s">
        <v>11</v>
      </c>
      <c r="B5" s="7" t="s">
        <v>10</v>
      </c>
      <c r="C5" s="148" t="s">
        <v>12</v>
      </c>
      <c r="D5" s="149">
        <f>'Ark1'!D1</f>
        <v>0</v>
      </c>
      <c r="E5" s="169" t="str">
        <f>'Ark1'!E1</f>
        <v>5.feb.</v>
      </c>
      <c r="F5" s="169" t="str">
        <f>'Ark1'!F1</f>
        <v>I alt</v>
      </c>
      <c r="G5" s="169" t="str">
        <f>'Ark1'!G1</f>
        <v>19. feb.</v>
      </c>
      <c r="H5" s="170" t="s">
        <v>18</v>
      </c>
      <c r="I5" s="82"/>
    </row>
    <row r="6" spans="1:10" ht="18.75" customHeight="1">
      <c r="A6" s="6">
        <v>1</v>
      </c>
      <c r="B6" s="7" t="s">
        <v>0</v>
      </c>
      <c r="C6" s="123" t="str">
        <f>'Ark1'!C2</f>
        <v>Benny Steimeyer og Helge Rasmussen</v>
      </c>
      <c r="D6" s="147">
        <f>'Ark1'!D2</f>
        <v>279</v>
      </c>
      <c r="E6" s="147">
        <f>'Ark1'!E2</f>
        <v>78</v>
      </c>
      <c r="F6" s="147">
        <f>'Ark1'!F2</f>
        <v>357</v>
      </c>
      <c r="G6" s="143"/>
      <c r="H6" s="144"/>
      <c r="I6" s="83"/>
    </row>
    <row r="7" spans="1:10" ht="18.649999999999999" customHeight="1">
      <c r="A7" s="6">
        <v>2</v>
      </c>
      <c r="B7" s="7" t="s">
        <v>1</v>
      </c>
      <c r="C7" s="123" t="str">
        <f>'Ark1'!C3</f>
        <v>Weid Piil og Bente Veideland</v>
      </c>
      <c r="D7" s="147">
        <f>'Ark1'!D3</f>
        <v>283</v>
      </c>
      <c r="E7" s="147">
        <f>'Ark1'!E3</f>
        <v>66</v>
      </c>
      <c r="F7" s="147">
        <f>'Ark1'!F3</f>
        <v>349</v>
      </c>
      <c r="G7" s="145"/>
      <c r="H7" s="146"/>
      <c r="I7" s="83"/>
    </row>
    <row r="8" spans="1:10" ht="18.649999999999999" customHeight="1">
      <c r="A8" s="6">
        <v>3</v>
      </c>
      <c r="B8" s="7" t="s">
        <v>2</v>
      </c>
      <c r="C8" s="123" t="str">
        <f>'Ark1'!C4</f>
        <v>Margit Pedersen og Albert Pedersen</v>
      </c>
      <c r="D8" s="147">
        <f>'Ark1'!D4</f>
        <v>277</v>
      </c>
      <c r="E8" s="147">
        <f>'Ark1'!E4</f>
        <v>72</v>
      </c>
      <c r="F8" s="147">
        <f>'Ark1'!F4</f>
        <v>349</v>
      </c>
      <c r="G8" s="145"/>
      <c r="H8" s="146"/>
      <c r="I8" s="83"/>
    </row>
    <row r="9" spans="1:10" ht="18" customHeight="1">
      <c r="A9" s="6">
        <v>4</v>
      </c>
      <c r="B9" s="7" t="s">
        <v>3</v>
      </c>
      <c r="C9" s="123" t="str">
        <f>'Ark1'!C5</f>
        <v>Lis Grosen og Grethe Pedersen</v>
      </c>
      <c r="D9" s="147">
        <f>'Ark1'!D5</f>
        <v>273</v>
      </c>
      <c r="E9" s="147">
        <f>'Ark1'!E5</f>
        <v>74</v>
      </c>
      <c r="F9" s="147">
        <f>'Ark1'!F5</f>
        <v>347</v>
      </c>
      <c r="G9" s="145"/>
      <c r="H9" s="146"/>
      <c r="I9" s="83"/>
    </row>
    <row r="10" spans="1:10" ht="18.649999999999999" customHeight="1">
      <c r="A10" s="6">
        <v>5</v>
      </c>
      <c r="B10" s="7" t="s">
        <v>4</v>
      </c>
      <c r="C10" s="123" t="str">
        <f>'Ark1'!C6</f>
        <v>Ulla Christensen og Lykke Krogh</v>
      </c>
      <c r="D10" s="147">
        <f>'Ark1'!D6</f>
        <v>286</v>
      </c>
      <c r="E10" s="147">
        <f>'Ark1'!E6</f>
        <v>56</v>
      </c>
      <c r="F10" s="147">
        <f>'Ark1'!F6</f>
        <v>342</v>
      </c>
      <c r="G10" s="145"/>
      <c r="H10" s="146"/>
      <c r="I10" s="83"/>
    </row>
    <row r="11" spans="1:10" ht="18.649999999999999" customHeight="1">
      <c r="A11" s="6">
        <v>6</v>
      </c>
      <c r="B11" s="7" t="s">
        <v>5</v>
      </c>
      <c r="C11" s="123" t="str">
        <f>'Ark1'!C7</f>
        <v>Lonny Nielsen og Ernst Nielsen</v>
      </c>
      <c r="D11" s="147">
        <f>'Ark1'!D7</f>
        <v>253</v>
      </c>
      <c r="E11" s="147">
        <f>'Ark1'!E7</f>
        <v>72</v>
      </c>
      <c r="F11" s="147">
        <f>'Ark1'!F7</f>
        <v>325</v>
      </c>
      <c r="G11" s="145"/>
      <c r="H11" s="146"/>
      <c r="I11" s="83"/>
    </row>
    <row r="12" spans="1:10" ht="18.649999999999999" customHeight="1">
      <c r="A12" s="6">
        <v>7</v>
      </c>
      <c r="B12" s="7" t="s">
        <v>6</v>
      </c>
      <c r="C12" s="123" t="str">
        <f>'Ark1'!C8</f>
        <v>Jane Holst og Flemming Nielsen</v>
      </c>
      <c r="D12" s="147">
        <f>'Ark1'!D8</f>
        <v>251</v>
      </c>
      <c r="E12" s="147">
        <f>'Ark1'!E8</f>
        <v>69</v>
      </c>
      <c r="F12" s="147">
        <f>'Ark1'!F8</f>
        <v>320</v>
      </c>
      <c r="G12" s="145"/>
      <c r="H12" s="146"/>
      <c r="I12" s="83"/>
    </row>
    <row r="13" spans="1:10" ht="18.75" customHeight="1">
      <c r="A13" s="6">
        <v>8</v>
      </c>
      <c r="B13" s="7" t="s">
        <v>7</v>
      </c>
      <c r="C13" s="123" t="str">
        <f>'Ark1'!C9</f>
        <v>Kirsten Stender og Connie Holm</v>
      </c>
      <c r="D13" s="147">
        <f>'Ark1'!D9</f>
        <v>254</v>
      </c>
      <c r="E13" s="147">
        <f>'Ark1'!E9</f>
        <v>63</v>
      </c>
      <c r="F13" s="147">
        <f>'Ark1'!F9</f>
        <v>317</v>
      </c>
      <c r="G13" s="145"/>
      <c r="H13" s="146"/>
      <c r="I13" s="83"/>
    </row>
    <row r="14" spans="1:10">
      <c r="A14" s="72"/>
      <c r="B14" s="72"/>
      <c r="C14" s="127" t="s">
        <v>47</v>
      </c>
      <c r="D14" s="152"/>
      <c r="E14" s="74"/>
      <c r="F14" s="152"/>
      <c r="G14" s="75"/>
      <c r="H14" s="74"/>
      <c r="I14" s="83"/>
      <c r="J14" s="84"/>
    </row>
    <row r="15" spans="1:10">
      <c r="A15" s="18"/>
      <c r="B15" s="18"/>
      <c r="C15" s="124"/>
      <c r="D15" s="152"/>
      <c r="E15" s="65"/>
      <c r="F15" s="152"/>
      <c r="G15" s="18"/>
      <c r="H15" s="76"/>
      <c r="I15" s="83"/>
    </row>
    <row r="16" spans="1:10" ht="18" customHeight="1">
      <c r="A16" s="71"/>
      <c r="B16" s="71"/>
      <c r="C16" s="128" t="s">
        <v>22</v>
      </c>
      <c r="D16" s="152"/>
      <c r="E16" s="177"/>
      <c r="F16" s="185" t="s">
        <v>42</v>
      </c>
      <c r="I16" s="83"/>
    </row>
    <row r="17" spans="1:12" ht="18.75" customHeight="1">
      <c r="A17" s="6" t="s">
        <v>11</v>
      </c>
      <c r="B17" s="7" t="s">
        <v>10</v>
      </c>
      <c r="C17" s="137" t="s">
        <v>12</v>
      </c>
      <c r="D17" s="147">
        <f>'Ark1'!D1</f>
        <v>0</v>
      </c>
      <c r="E17" s="167" t="str">
        <f>'Ark1'!E1</f>
        <v>5.feb.</v>
      </c>
      <c r="F17" s="167" t="str">
        <f>'Ark1'!F1</f>
        <v>I alt</v>
      </c>
      <c r="G17" s="167" t="str">
        <f>'Ark1'!G1</f>
        <v>19. feb.</v>
      </c>
      <c r="H17" s="138" t="s">
        <v>18</v>
      </c>
      <c r="I17" s="83"/>
    </row>
    <row r="18" spans="1:12" ht="18.649999999999999" customHeight="1">
      <c r="A18" s="6">
        <v>1</v>
      </c>
      <c r="B18" s="7" t="s">
        <v>0</v>
      </c>
      <c r="C18" s="137" t="str">
        <f>'Ark1'!C10</f>
        <v>Edith Blegvad og Inge Danielsen</v>
      </c>
      <c r="D18" s="147">
        <f>'Ark1'!D10</f>
        <v>260</v>
      </c>
      <c r="E18" s="147">
        <f>'Ark1'!E10</f>
        <v>56</v>
      </c>
      <c r="F18" s="147">
        <f>'Ark1'!F10</f>
        <v>316</v>
      </c>
      <c r="G18" s="139"/>
      <c r="H18" s="140"/>
      <c r="I18" s="83"/>
    </row>
    <row r="19" spans="1:12" ht="18" customHeight="1">
      <c r="A19" s="6">
        <v>2</v>
      </c>
      <c r="B19" s="7" t="s">
        <v>1</v>
      </c>
      <c r="C19" s="137" t="str">
        <f>'Ark1'!C11</f>
        <v>Lilli Jensen og Poul Erik Jensen</v>
      </c>
      <c r="D19" s="147">
        <f>'Ark1'!D11</f>
        <v>238</v>
      </c>
      <c r="E19" s="147">
        <f>'Ark1'!E11</f>
        <v>76</v>
      </c>
      <c r="F19" s="147">
        <f>'Ark1'!F11</f>
        <v>314</v>
      </c>
      <c r="G19" s="141"/>
      <c r="H19" s="142"/>
      <c r="I19" s="83"/>
    </row>
    <row r="20" spans="1:12" ht="18.649999999999999" customHeight="1">
      <c r="A20" s="6">
        <v>3</v>
      </c>
      <c r="B20" s="7" t="s">
        <v>2</v>
      </c>
      <c r="C20" s="137" t="str">
        <f>'Ark1'!C12</f>
        <v>Grethe Brønnegaard og Birgitte Nielsen</v>
      </c>
      <c r="D20" s="147">
        <f>'Ark1'!D12</f>
        <v>269</v>
      </c>
      <c r="E20" s="147">
        <f>'Ark1'!E12</f>
        <v>44</v>
      </c>
      <c r="F20" s="147">
        <f>'Ark1'!F12</f>
        <v>313</v>
      </c>
      <c r="G20" s="141"/>
      <c r="H20" s="142"/>
      <c r="I20" s="83"/>
    </row>
    <row r="21" spans="1:12" ht="18.75" customHeight="1">
      <c r="A21" s="6">
        <v>4</v>
      </c>
      <c r="B21" s="7" t="s">
        <v>3</v>
      </c>
      <c r="C21" s="137" t="str">
        <f>'Ark1'!C13</f>
        <v>Kirsten Danielsen og Palle Danielsen</v>
      </c>
      <c r="D21" s="147">
        <f>'Ark1'!D13</f>
        <v>244</v>
      </c>
      <c r="E21" s="147">
        <f>'Ark1'!E13</f>
        <v>69</v>
      </c>
      <c r="F21" s="147">
        <f>'Ark1'!F13</f>
        <v>313</v>
      </c>
      <c r="G21" s="141"/>
      <c r="H21" s="142"/>
      <c r="I21" s="83"/>
    </row>
    <row r="22" spans="1:12" ht="18.649999999999999" customHeight="1">
      <c r="A22" s="6">
        <v>5</v>
      </c>
      <c r="B22" s="7" t="s">
        <v>4</v>
      </c>
      <c r="C22" s="137" t="str">
        <f>'Ark1'!C14</f>
        <v xml:space="preserve">Linda Jensen og Ingrid Dunk    </v>
      </c>
      <c r="D22" s="147">
        <f>'Ark1'!D14</f>
        <v>254</v>
      </c>
      <c r="E22" s="147">
        <f>'Ark1'!E14</f>
        <v>58</v>
      </c>
      <c r="F22" s="147">
        <f>'Ark1'!F14</f>
        <v>312</v>
      </c>
      <c r="G22" s="141"/>
      <c r="H22" s="142"/>
      <c r="I22" s="83"/>
    </row>
    <row r="23" spans="1:12" ht="18.649999999999999" customHeight="1">
      <c r="A23" s="6">
        <v>6</v>
      </c>
      <c r="B23" s="7" t="s">
        <v>5</v>
      </c>
      <c r="C23" s="137" t="str">
        <f>'Ark1'!C15</f>
        <v>Lis Kjær og Niels Levinsen</v>
      </c>
      <c r="D23" s="147">
        <f>'Ark1'!D15</f>
        <v>246</v>
      </c>
      <c r="E23" s="147">
        <f>'Ark1'!E15</f>
        <v>65</v>
      </c>
      <c r="F23" s="147">
        <f>'Ark1'!F15</f>
        <v>311</v>
      </c>
      <c r="G23" s="141"/>
      <c r="H23" s="142"/>
      <c r="I23" s="83"/>
    </row>
    <row r="24" spans="1:12" ht="18.649999999999999" customHeight="1">
      <c r="A24" s="6">
        <v>7</v>
      </c>
      <c r="B24" s="7" t="s">
        <v>6</v>
      </c>
      <c r="C24" s="137" t="str">
        <f>'Ark1'!C16</f>
        <v>Birgitte Hansen og Bente Olsen</v>
      </c>
      <c r="D24" s="147">
        <f>'Ark1'!D16</f>
        <v>243</v>
      </c>
      <c r="E24" s="147">
        <f>'Ark1'!E16</f>
        <v>66</v>
      </c>
      <c r="F24" s="147">
        <f>'Ark1'!F16</f>
        <v>309</v>
      </c>
      <c r="G24" s="141"/>
      <c r="H24" s="142"/>
      <c r="I24" s="83"/>
    </row>
    <row r="25" spans="1:12" ht="18.649999999999999" customHeight="1">
      <c r="A25" s="6">
        <v>8</v>
      </c>
      <c r="B25" s="7" t="s">
        <v>7</v>
      </c>
      <c r="C25" s="137" t="str">
        <f>'Ark1'!C17</f>
        <v>Kirsten Petersen og Tove Pedersen</v>
      </c>
      <c r="D25" s="147">
        <f>'Ark1'!D17</f>
        <v>246</v>
      </c>
      <c r="E25" s="147">
        <f>'Ark1'!E17</f>
        <v>62</v>
      </c>
      <c r="F25" s="147">
        <f>'Ark1'!F17</f>
        <v>308</v>
      </c>
      <c r="G25" s="141"/>
      <c r="H25" s="142"/>
      <c r="I25" s="83"/>
    </row>
    <row r="26" spans="1:12" ht="21.65" customHeight="1">
      <c r="A26" s="74"/>
      <c r="B26" s="72"/>
      <c r="C26" s="126"/>
      <c r="D26" s="152"/>
      <c r="E26" s="74"/>
      <c r="F26" s="74"/>
      <c r="G26" s="74"/>
      <c r="H26" s="74"/>
      <c r="I26" s="83"/>
      <c r="K26" s="85"/>
    </row>
    <row r="27" spans="1:12" ht="18" customHeight="1">
      <c r="A27" s="129"/>
      <c r="B27" s="129"/>
      <c r="C27" s="129" t="s">
        <v>15</v>
      </c>
      <c r="D27" s="153"/>
      <c r="E27" s="178"/>
      <c r="F27" s="199" t="s">
        <v>43</v>
      </c>
      <c r="G27" s="199"/>
      <c r="H27" s="199"/>
      <c r="I27" s="83"/>
      <c r="L27"/>
    </row>
    <row r="28" spans="1:12" ht="20.25" customHeight="1">
      <c r="A28" s="131" t="s">
        <v>11</v>
      </c>
      <c r="B28" s="130" t="s">
        <v>10</v>
      </c>
      <c r="C28" s="130" t="s">
        <v>12</v>
      </c>
      <c r="D28" s="151">
        <f>'Ark1'!D1</f>
        <v>0</v>
      </c>
      <c r="E28" s="179" t="str">
        <f>'Ark1'!E1</f>
        <v>5.feb.</v>
      </c>
      <c r="F28" s="179" t="str">
        <f>'Ark1'!F1</f>
        <v>I alt</v>
      </c>
      <c r="G28" s="168" t="str">
        <f>'Ark1'!G1</f>
        <v>19. feb.</v>
      </c>
      <c r="H28" s="132" t="s">
        <v>18</v>
      </c>
      <c r="I28" s="83"/>
    </row>
    <row r="29" spans="1:12" ht="18.649999999999999" customHeight="1">
      <c r="A29" s="131">
        <v>1</v>
      </c>
      <c r="B29" s="130" t="s">
        <v>0</v>
      </c>
      <c r="C29" s="130" t="str">
        <f>'Ark1'!C18</f>
        <v>Gerda Jacobsen og Erna Nielsen</v>
      </c>
      <c r="D29" s="147">
        <f>'Ark1'!D18</f>
        <v>246</v>
      </c>
      <c r="E29" s="147">
        <f>'Ark1'!E18</f>
        <v>60</v>
      </c>
      <c r="F29" s="147">
        <f>'Ark1'!F18</f>
        <v>306</v>
      </c>
      <c r="G29" s="133"/>
      <c r="H29" s="134"/>
      <c r="I29" s="83"/>
    </row>
    <row r="30" spans="1:12" ht="18" customHeight="1">
      <c r="A30" s="131">
        <v>2</v>
      </c>
      <c r="B30" s="130" t="s">
        <v>1</v>
      </c>
      <c r="C30" s="130" t="str">
        <f>'Ark1'!C19</f>
        <v>Ellen Bille og Inge Krøyer</v>
      </c>
      <c r="D30" s="147">
        <f>'Ark1'!D19</f>
        <v>234</v>
      </c>
      <c r="E30" s="147">
        <f>'Ark1'!E19</f>
        <v>63</v>
      </c>
      <c r="F30" s="147">
        <f>'Ark1'!F19</f>
        <v>297</v>
      </c>
      <c r="G30" s="135"/>
      <c r="H30" s="136"/>
      <c r="I30" s="83"/>
    </row>
    <row r="31" spans="1:12" ht="18.649999999999999" customHeight="1">
      <c r="A31" s="131">
        <v>3</v>
      </c>
      <c r="B31" s="130" t="s">
        <v>2</v>
      </c>
      <c r="C31" s="130" t="str">
        <f>'Ark1'!C20</f>
        <v>Edith Pedersen og Grethe Borggaard</v>
      </c>
      <c r="D31" s="147">
        <f>'Ark1'!D20</f>
        <v>248</v>
      </c>
      <c r="E31" s="147">
        <f>'Ark1'!E20</f>
        <v>44</v>
      </c>
      <c r="F31" s="147">
        <f>'Ark1'!F20</f>
        <v>292</v>
      </c>
      <c r="G31" s="135"/>
      <c r="H31" s="136"/>
      <c r="I31" s="83"/>
      <c r="K31" s="86"/>
    </row>
    <row r="32" spans="1:12" ht="18.75" customHeight="1">
      <c r="A32" s="131">
        <v>4</v>
      </c>
      <c r="B32" s="130" t="s">
        <v>5</v>
      </c>
      <c r="C32" s="130" t="str">
        <f>'Ark1'!C21</f>
        <v>Inge Østerholm og Ib Pedersen</v>
      </c>
      <c r="D32" s="147">
        <f>'Ark1'!D21</f>
        <v>232</v>
      </c>
      <c r="E32" s="147">
        <f>'Ark1'!E21</f>
        <v>57</v>
      </c>
      <c r="F32" s="147">
        <f>'Ark1'!F21</f>
        <v>289</v>
      </c>
      <c r="G32" s="135"/>
      <c r="H32" s="136"/>
      <c r="I32" s="83"/>
      <c r="J32" s="86"/>
    </row>
    <row r="33" spans="1:12" ht="18.649999999999999" customHeight="1">
      <c r="A33" s="131">
        <v>5</v>
      </c>
      <c r="B33" s="130" t="s">
        <v>6</v>
      </c>
      <c r="C33" s="130" t="str">
        <f>'Ark1'!C22</f>
        <v>Hanne Ålborg og Hans Sørensen</v>
      </c>
      <c r="D33" s="147">
        <f>'Ark1'!D22</f>
        <v>199</v>
      </c>
      <c r="E33" s="147">
        <f>'Ark1'!E22</f>
        <v>71</v>
      </c>
      <c r="F33" s="147">
        <f>'Ark1'!F22</f>
        <v>270</v>
      </c>
      <c r="G33" s="135"/>
      <c r="H33" s="136"/>
      <c r="I33" s="83"/>
    </row>
    <row r="34" spans="1:12" ht="18" customHeight="1">
      <c r="A34" s="131">
        <v>6</v>
      </c>
      <c r="B34" s="130" t="s">
        <v>7</v>
      </c>
      <c r="C34" s="130" t="str">
        <f>'Ark1'!C23</f>
        <v>Lis Nygaard  og Tove Andreassen</v>
      </c>
      <c r="D34" s="147">
        <f>'Ark1'!D23</f>
        <v>216</v>
      </c>
      <c r="E34" s="147">
        <f>'Ark1'!E23</f>
        <v>47</v>
      </c>
      <c r="F34" s="147">
        <f>'Ark1'!F23</f>
        <v>263</v>
      </c>
      <c r="G34" s="135"/>
      <c r="H34" s="136"/>
      <c r="I34" s="83"/>
    </row>
    <row r="35" spans="1:12" ht="19.2" customHeight="1">
      <c r="A35" s="20"/>
      <c r="B35" s="77"/>
      <c r="C35" s="19"/>
      <c r="D35" s="20"/>
      <c r="E35" s="20"/>
      <c r="F35" s="20"/>
      <c r="G35" s="104"/>
      <c r="H35" s="75"/>
      <c r="I35" s="83"/>
      <c r="L35" s="84"/>
    </row>
    <row r="36" spans="1:12" ht="15.75" customHeight="1">
      <c r="A36" s="74"/>
      <c r="B36" s="69" t="s">
        <v>60</v>
      </c>
      <c r="H36" s="74"/>
      <c r="I36" s="87"/>
    </row>
    <row r="37" spans="1:12" ht="15.75" customHeight="1">
      <c r="A37" s="74"/>
      <c r="B37" s="165" t="s">
        <v>36</v>
      </c>
      <c r="C37" s="166"/>
      <c r="D37" s="176" t="s">
        <v>65</v>
      </c>
      <c r="E37" s="180"/>
      <c r="F37" s="180"/>
      <c r="G37" s="74"/>
      <c r="H37" s="74"/>
      <c r="I37" s="87"/>
    </row>
    <row r="38" spans="1:12" ht="19.5" customHeight="1">
      <c r="A38" s="74"/>
      <c r="B38" s="77" t="str">
        <f>'Ark1'!B29</f>
        <v>Ved fravær af par tildeles det optjente antal point, max gennemsnit 63 point.</v>
      </c>
      <c r="C38" s="78"/>
      <c r="D38" s="78"/>
      <c r="E38" s="181"/>
      <c r="F38" s="181"/>
      <c r="G38" s="79"/>
      <c r="H38" s="74"/>
      <c r="I38" s="87"/>
    </row>
    <row r="39" spans="1:12" ht="15" customHeight="1">
      <c r="A39" s="74"/>
      <c r="B39" s="69" t="s">
        <v>40</v>
      </c>
      <c r="G39" s="79"/>
      <c r="H39" s="74"/>
      <c r="I39" s="87"/>
    </row>
    <row r="40" spans="1:12" ht="15" customHeight="1">
      <c r="A40" s="118"/>
      <c r="B40" s="120" t="s">
        <v>71</v>
      </c>
      <c r="C40" s="119"/>
      <c r="D40" s="78"/>
      <c r="E40" s="181"/>
      <c r="F40" s="181"/>
      <c r="G40" s="79"/>
      <c r="H40" s="74"/>
      <c r="I40" s="87"/>
    </row>
    <row r="41" spans="1:12" ht="16.5" customHeight="1">
      <c r="A41" s="74"/>
      <c r="B41" s="69" t="s">
        <v>45</v>
      </c>
      <c r="F41" s="181"/>
      <c r="G41" s="79"/>
      <c r="H41" s="74"/>
      <c r="I41" s="87"/>
    </row>
    <row r="42" spans="1:12" ht="16.5" customHeight="1">
      <c r="B42" s="69" t="s">
        <v>53</v>
      </c>
      <c r="F42" s="181"/>
      <c r="G42" s="79"/>
      <c r="H42" s="79"/>
      <c r="I42" s="88"/>
      <c r="J42" s="89"/>
    </row>
    <row r="43" spans="1:12" ht="15.75" customHeight="1">
      <c r="B43" s="164" t="s">
        <v>67</v>
      </c>
      <c r="C43" s="164"/>
      <c r="D43" s="164"/>
      <c r="E43" s="182"/>
      <c r="F43" s="182"/>
      <c r="G43" s="80"/>
      <c r="J43" s="84"/>
    </row>
    <row r="44" spans="1:12" ht="14.25" customHeight="1">
      <c r="B44" s="164"/>
      <c r="C44" s="164"/>
      <c r="D44" s="164"/>
      <c r="E44" s="183"/>
      <c r="F44" s="182"/>
      <c r="I44" s="120"/>
      <c r="J44" s="119"/>
      <c r="K44" s="78"/>
    </row>
    <row r="45" spans="1:12">
      <c r="B45" s="163"/>
      <c r="C45" s="163"/>
      <c r="D45" s="163"/>
      <c r="E45" s="183"/>
      <c r="F45" s="183"/>
    </row>
    <row r="46" spans="1:12">
      <c r="A46" s="90"/>
      <c r="B46" s="163"/>
      <c r="C46" s="163"/>
      <c r="D46" s="163"/>
      <c r="E46" s="177"/>
      <c r="F46" s="183"/>
    </row>
    <row r="47" spans="1:12">
      <c r="C47" s="162" t="s">
        <v>24</v>
      </c>
      <c r="D47" s="162"/>
      <c r="F47" s="177"/>
    </row>
    <row r="48" spans="1:12">
      <c r="C48" s="77"/>
      <c r="D48" s="72"/>
    </row>
  </sheetData>
  <mergeCells count="6">
    <mergeCell ref="D2:H2"/>
    <mergeCell ref="A1:C1"/>
    <mergeCell ref="A2:C2"/>
    <mergeCell ref="C3:E3"/>
    <mergeCell ref="F27:H27"/>
    <mergeCell ref="F3:H3"/>
  </mergeCells>
  <phoneticPr fontId="0" type="noConversion"/>
  <printOptions horizontalCentered="1" verticalCentered="1"/>
  <pageMargins left="0.19685039370078741" right="0" top="0" bottom="0" header="0" footer="0"/>
  <pageSetup paperSize="9" scale="9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</dc:creator>
  <cp:lastModifiedBy>Margit og Albert Pedersen</cp:lastModifiedBy>
  <cp:lastPrinted>2025-01-30T15:55:17Z</cp:lastPrinted>
  <dcterms:created xsi:type="dcterms:W3CDTF">1998-10-25T15:17:24Z</dcterms:created>
  <dcterms:modified xsi:type="dcterms:W3CDTF">2025-02-05T15:35:12Z</dcterms:modified>
</cp:coreProperties>
</file>